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280" windowHeight="5790" activeTab="4"/>
  </bookViews>
  <sheets>
    <sheet name="př_str1" sheetId="1" r:id="rId1"/>
    <sheet name="př_str4" sheetId="2" r:id="rId2"/>
    <sheet name="výdaje" sheetId="3" r:id="rId3"/>
    <sheet name="list3" sheetId="4" r:id="rId4"/>
    <sheet name="List1" sheetId="5" r:id="rId5"/>
  </sheets>
  <definedNames>
    <definedName name="Print_Area">výdaje!$A$1:$AV$54</definedName>
  </definedNames>
  <calcPr calcId="145621"/>
</workbook>
</file>

<file path=xl/calcChain.xml><?xml version="1.0" encoding="utf-8"?>
<calcChain xmlns="http://schemas.openxmlformats.org/spreadsheetml/2006/main">
  <c r="E36" i="2" l="1"/>
  <c r="AS6" i="3"/>
  <c r="AS7" i="3"/>
  <c r="AS8" i="3"/>
  <c r="AS9" i="3"/>
  <c r="AS10" i="3"/>
  <c r="AS11" i="3"/>
  <c r="AS12" i="3"/>
  <c r="AS13" i="3"/>
  <c r="AS14" i="3"/>
  <c r="AS15" i="3"/>
  <c r="AS16" i="3"/>
  <c r="AS17" i="3"/>
  <c r="AS18" i="3"/>
  <c r="AS19" i="3"/>
  <c r="AS20" i="3"/>
  <c r="AS21" i="3"/>
  <c r="AS22" i="3"/>
  <c r="AS23" i="3"/>
  <c r="AS24" i="3"/>
  <c r="AS25" i="3"/>
  <c r="AS26" i="3"/>
  <c r="AS27" i="3"/>
  <c r="AS28" i="3"/>
  <c r="AS29" i="3"/>
  <c r="AS30" i="3"/>
  <c r="AS31" i="3"/>
  <c r="AS32" i="3"/>
  <c r="AS33" i="3"/>
  <c r="AS34" i="3"/>
  <c r="AS35" i="3"/>
  <c r="AS36" i="3"/>
  <c r="AS37" i="3"/>
  <c r="AS38" i="3"/>
  <c r="AS39" i="3"/>
  <c r="AS40" i="3"/>
  <c r="AS41" i="3"/>
  <c r="AS42" i="3"/>
  <c r="AS43" i="3"/>
  <c r="AS44" i="3"/>
  <c r="AS45" i="3"/>
  <c r="AS46" i="3"/>
  <c r="AS47" i="3"/>
  <c r="AS48" i="3"/>
  <c r="AS49" i="3"/>
  <c r="AS50" i="3"/>
  <c r="AS51" i="3"/>
  <c r="AS52" i="3"/>
  <c r="AS53" i="3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" i="3"/>
  <c r="E26" i="2"/>
  <c r="J12" i="1"/>
  <c r="J24" i="1"/>
  <c r="J29" i="1"/>
  <c r="J13" i="1"/>
  <c r="J14" i="1"/>
  <c r="J15" i="1"/>
  <c r="J16" i="1"/>
  <c r="J17" i="1"/>
  <c r="J18" i="1"/>
  <c r="J19" i="1"/>
  <c r="J20" i="1"/>
  <c r="J21" i="1"/>
  <c r="J22" i="1"/>
  <c r="J23" i="1"/>
  <c r="J25" i="1"/>
  <c r="J26" i="1"/>
  <c r="J27" i="1"/>
  <c r="J28" i="1"/>
  <c r="J30" i="1"/>
  <c r="J31" i="1"/>
  <c r="J32" i="1"/>
  <c r="D49" i="2"/>
  <c r="C54" i="3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 l="1"/>
  <c r="AW57" i="3"/>
  <c r="AS54" i="3"/>
  <c r="AV58" i="3" s="1"/>
  <c r="J33" i="1"/>
  <c r="E27" i="2" s="1"/>
  <c r="E29" i="2" s="1"/>
  <c r="E37" i="2" s="1"/>
  <c r="B49" i="2" s="1"/>
  <c r="C49" i="2" s="1"/>
  <c r="AV57" i="3" s="1"/>
  <c r="AV59" i="3" l="1"/>
</calcChain>
</file>

<file path=xl/comments1.xml><?xml version="1.0" encoding="utf-8"?>
<comments xmlns="http://schemas.openxmlformats.org/spreadsheetml/2006/main">
  <authors>
    <author>Zdeňka Dupáková</author>
    <author>obec</author>
    <author>MeU</author>
  </authors>
  <commentList>
    <comment ref="C16" authorId="0">
      <text>
        <r>
          <rPr>
            <b/>
            <sz val="9"/>
            <color indexed="81"/>
            <rFont val="Tahoma"/>
            <charset val="1"/>
          </rPr>
          <t>stočné</t>
        </r>
      </text>
    </comment>
    <comment ref="D25" authorId="0">
      <text>
        <r>
          <rPr>
            <b/>
            <sz val="9"/>
            <color indexed="81"/>
            <rFont val="Tahoma"/>
            <charset val="1"/>
          </rPr>
          <t>pronájmy pozemků</t>
        </r>
      </text>
    </comment>
    <comment ref="E25" authorId="0">
      <text>
        <r>
          <rPr>
            <b/>
            <sz val="9"/>
            <color indexed="81"/>
            <rFont val="Tahoma"/>
            <charset val="1"/>
          </rPr>
          <t>pronájem SVČ</t>
        </r>
      </text>
    </comment>
    <comment ref="H26" authorId="1">
      <text>
        <r>
          <rPr>
            <b/>
            <sz val="8"/>
            <color indexed="81"/>
            <rFont val="Tahoma"/>
            <charset val="238"/>
          </rPr>
          <t>obec:</t>
        </r>
        <r>
          <rPr>
            <sz val="8"/>
            <color indexed="81"/>
            <rFont val="Tahoma"/>
            <charset val="238"/>
          </rPr>
          <t xml:space="preserve">
tříděný odpad - Ekokom</t>
        </r>
      </text>
    </comment>
    <comment ref="E28" authorId="2">
      <text>
        <r>
          <rPr>
            <sz val="8"/>
            <color indexed="81"/>
            <rFont val="Tahoma"/>
            <charset val="238"/>
          </rPr>
          <t>pronájem místnosti na OÚ</t>
        </r>
      </text>
    </comment>
    <comment ref="F29" authorId="1">
      <text>
        <r>
          <rPr>
            <b/>
            <sz val="8"/>
            <color indexed="81"/>
            <rFont val="Tahoma"/>
            <charset val="238"/>
          </rPr>
          <t>obec:</t>
        </r>
        <r>
          <rPr>
            <sz val="8"/>
            <color indexed="81"/>
            <rFont val="Tahoma"/>
            <charset val="238"/>
          </rPr>
          <t xml:space="preserve">
úroky na účtu</t>
        </r>
      </text>
    </comment>
    <comment ref="G29" authorId="1">
      <text>
        <r>
          <rPr>
            <b/>
            <sz val="8"/>
            <color indexed="81"/>
            <rFont val="Tahoma"/>
            <charset val="238"/>
          </rPr>
          <t>dividendy ČS</t>
        </r>
      </text>
    </comment>
  </commentList>
</comments>
</file>

<file path=xl/comments2.xml><?xml version="1.0" encoding="utf-8"?>
<comments xmlns="http://schemas.openxmlformats.org/spreadsheetml/2006/main">
  <authors>
    <author>obec</author>
    <author>Zdeňka Dupáková</author>
    <author>Petr Procházka</author>
  </authors>
  <commentList>
    <comment ref="X8" authorId="0">
      <text>
        <r>
          <rPr>
            <b/>
            <sz val="8"/>
            <color indexed="81"/>
            <rFont val="Tahoma"/>
            <charset val="238"/>
          </rPr>
          <t xml:space="preserve">zimní údržba
</t>
        </r>
      </text>
    </comment>
    <comment ref="Y8" authorId="1">
      <text>
        <r>
          <rPr>
            <sz val="9"/>
            <color indexed="81"/>
            <rFont val="Arial Narrow"/>
            <family val="2"/>
            <charset val="238"/>
          </rPr>
          <t>oprava silnic</t>
        </r>
      </text>
    </comment>
    <comment ref="AH10" authorId="1">
      <text>
        <r>
          <rPr>
            <b/>
            <sz val="9"/>
            <color indexed="81"/>
            <rFont val="Tahoma"/>
            <charset val="1"/>
          </rPr>
          <t>Dopravní obslužnost</t>
        </r>
      </text>
    </comment>
    <comment ref="X12" authorId="1">
      <text>
        <r>
          <rPr>
            <b/>
            <sz val="9"/>
            <color indexed="81"/>
            <rFont val="Tahoma"/>
            <charset val="1"/>
          </rPr>
          <t>Foukal + odběry-VaK</t>
        </r>
      </text>
    </comment>
    <comment ref="X13" authorId="1">
      <text>
        <r>
          <rPr>
            <b/>
            <sz val="9"/>
            <color indexed="81"/>
            <rFont val="Tahoma"/>
            <charset val="1"/>
          </rPr>
          <t>zboření mostku</t>
        </r>
      </text>
    </comment>
    <comment ref="Y13" authorId="1">
      <text>
        <r>
          <rPr>
            <b/>
            <sz val="9"/>
            <color indexed="81"/>
            <rFont val="Tahoma"/>
            <family val="2"/>
            <charset val="238"/>
          </rPr>
          <t>čištění potoka 2. část</t>
        </r>
      </text>
    </comment>
    <comment ref="AE18" authorId="1">
      <text>
        <r>
          <rPr>
            <b/>
            <sz val="9"/>
            <color indexed="81"/>
            <rFont val="Tahoma"/>
            <charset val="1"/>
          </rPr>
          <t>fara Hoštice</t>
        </r>
      </text>
    </comment>
    <comment ref="O23" authorId="1">
      <text>
        <r>
          <rPr>
            <sz val="9"/>
            <color indexed="81"/>
            <rFont val="Tahoma"/>
            <family val="2"/>
            <charset val="238"/>
          </rPr>
          <t>Kaplička Troubky</t>
        </r>
      </text>
    </comment>
    <comment ref="Y23" authorId="0">
      <text>
        <r>
          <rPr>
            <b/>
            <sz val="8"/>
            <color indexed="81"/>
            <rFont val="Tahoma"/>
            <charset val="238"/>
          </rPr>
          <t>sakrální stavby
pomníky</t>
        </r>
      </text>
    </comment>
    <comment ref="AD26" authorId="1">
      <text>
        <r>
          <rPr>
            <b/>
            <sz val="9"/>
            <color indexed="81"/>
            <rFont val="Tahoma"/>
            <charset val="1"/>
          </rPr>
          <t xml:space="preserve">TJ </t>
        </r>
      </text>
    </comment>
    <comment ref="AD27" authorId="2">
      <text>
        <r>
          <rPr>
            <b/>
            <sz val="8"/>
            <color indexed="81"/>
            <rFont val="Tahoma"/>
            <charset val="238"/>
          </rPr>
          <t>včelaři 5
chovatelé 5
myslivci 40</t>
        </r>
      </text>
    </comment>
    <comment ref="X29" authorId="1">
      <text>
        <r>
          <rPr>
            <b/>
            <sz val="9"/>
            <color indexed="81"/>
            <rFont val="Tahoma"/>
            <charset val="1"/>
          </rPr>
          <t>nátěr vř. Osv.</t>
        </r>
      </text>
    </comment>
    <comment ref="Y29" authorId="1">
      <text>
        <r>
          <rPr>
            <b/>
            <sz val="9"/>
            <color indexed="81"/>
            <rFont val="Tahoma"/>
            <charset val="1"/>
          </rPr>
          <t>Rekonstrukce VO</t>
        </r>
      </text>
    </comment>
    <comment ref="C32" authorId="1">
      <text>
        <r>
          <rPr>
            <b/>
            <sz val="9"/>
            <color indexed="81"/>
            <rFont val="Tahoma"/>
            <family val="2"/>
            <charset val="238"/>
          </rPr>
          <t>2 pracov. obec</t>
        </r>
      </text>
    </comment>
    <comment ref="L32" authorId="0">
      <text>
        <r>
          <rPr>
            <b/>
            <sz val="8"/>
            <color indexed="81"/>
            <rFont val="Tahoma"/>
            <charset val="238"/>
          </rPr>
          <t>daň z nemovitostí na cizím KÚ</t>
        </r>
      </text>
    </comment>
    <comment ref="O32" authorId="1">
      <text>
        <r>
          <rPr>
            <b/>
            <sz val="9"/>
            <color indexed="81"/>
            <rFont val="Tahoma"/>
            <charset val="1"/>
          </rPr>
          <t>topení SVČ</t>
        </r>
      </text>
    </comment>
    <comment ref="X32" authorId="1">
      <text>
        <r>
          <rPr>
            <b/>
            <sz val="9"/>
            <color indexed="81"/>
            <rFont val="Tahoma"/>
            <charset val="1"/>
          </rPr>
          <t>revit. Udržitelnost 81 tis.
2015-2019?</t>
        </r>
      </text>
    </comment>
    <comment ref="AO32" authorId="1">
      <text>
        <r>
          <rPr>
            <b/>
            <sz val="9"/>
            <color indexed="81"/>
            <rFont val="Tahoma"/>
            <family val="2"/>
            <charset val="238"/>
          </rPr>
          <t>obchod Troubky
stav. úpravy</t>
        </r>
      </text>
    </comment>
    <comment ref="K36" authorId="1">
      <text>
        <r>
          <rPr>
            <b/>
            <sz val="9"/>
            <color indexed="81"/>
            <rFont val="Tahoma"/>
            <charset val="1"/>
          </rPr>
          <t>náhr díly, stav. mat.</t>
        </r>
      </text>
    </comment>
    <comment ref="X36" authorId="1">
      <text>
        <r>
          <rPr>
            <b/>
            <sz val="9"/>
            <color indexed="81"/>
            <rFont val="Tahoma"/>
            <family val="2"/>
            <charset val="238"/>
          </rPr>
          <t>Zeleň, služby</t>
        </r>
      </text>
    </comment>
    <comment ref="AP36" authorId="1">
      <text>
        <r>
          <rPr>
            <b/>
            <sz val="9"/>
            <color indexed="81"/>
            <rFont val="Tahoma"/>
            <family val="2"/>
            <charset val="238"/>
          </rPr>
          <t>Vysavač listí</t>
        </r>
      </text>
    </comment>
    <comment ref="AO39" authorId="0">
      <text>
        <r>
          <rPr>
            <b/>
            <sz val="8"/>
            <color indexed="81"/>
            <rFont val="Tahoma"/>
            <charset val="238"/>
          </rPr>
          <t>rezerva</t>
        </r>
      </text>
    </comment>
    <comment ref="Y43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opravy-SDH </t>
        </r>
      </text>
    </comment>
    <comment ref="AD43" authorId="1">
      <text>
        <r>
          <rPr>
            <b/>
            <sz val="9"/>
            <color indexed="81"/>
            <rFont val="Tahoma"/>
            <family val="2"/>
            <charset val="238"/>
          </rPr>
          <t>Troubky 40 tis.
Zdislavice 65</t>
        </r>
      </text>
    </comment>
    <comment ref="J48" authorId="1">
      <text>
        <r>
          <rPr>
            <sz val="10"/>
            <rFont val="Arial"/>
            <charset val="238"/>
          </rPr>
          <t>PC + další</t>
        </r>
      </text>
    </comment>
    <comment ref="K48" authorId="1">
      <text>
        <r>
          <rPr>
            <b/>
            <sz val="9"/>
            <color indexed="81"/>
            <rFont val="Tahoma"/>
            <family val="2"/>
            <charset val="238"/>
          </rPr>
          <t>m.j. has. Tr. stav. mat.
has. Zd. el. mat</t>
        </r>
      </text>
    </comment>
    <comment ref="X48" authorId="1">
      <text>
        <r>
          <rPr>
            <b/>
            <sz val="9"/>
            <color indexed="81"/>
            <rFont val="Tahoma"/>
            <charset val="1"/>
          </rPr>
          <t>údržba software a další, web, GDPR</t>
        </r>
      </text>
    </comment>
    <comment ref="U50" authorId="1">
      <text>
        <r>
          <rPr>
            <b/>
            <sz val="9"/>
            <color indexed="81"/>
            <rFont val="Tahoma"/>
            <charset val="1"/>
          </rPr>
          <t>pojistka odpovědnosti
+poj. traktor</t>
        </r>
      </text>
    </comment>
    <comment ref="AL52" authorId="1">
      <text>
        <r>
          <rPr>
            <b/>
            <sz val="9"/>
            <color indexed="81"/>
            <rFont val="Tahoma"/>
            <family val="2"/>
            <charset val="238"/>
          </rPr>
          <t>Vtatka dotace -volby</t>
        </r>
      </text>
    </comment>
    <comment ref="AD53" authorId="1">
      <text>
        <r>
          <rPr>
            <b/>
            <sz val="9"/>
            <color indexed="81"/>
            <rFont val="Tahoma"/>
            <family val="2"/>
            <charset val="238"/>
          </rPr>
          <t>SMO a SMS 5179</t>
        </r>
      </text>
    </comment>
    <comment ref="AI53" authorId="0">
      <text>
        <r>
          <rPr>
            <sz val="8"/>
            <color indexed="81"/>
            <rFont val="Tahoma"/>
            <charset val="238"/>
          </rPr>
          <t>mikroregion</t>
        </r>
      </text>
    </comment>
  </commentList>
</comments>
</file>

<file path=xl/sharedStrings.xml><?xml version="1.0" encoding="utf-8"?>
<sst xmlns="http://schemas.openxmlformats.org/spreadsheetml/2006/main" count="220" uniqueCount="197">
  <si>
    <t>Obec:</t>
  </si>
  <si>
    <t>Troubky - Zdislavice</t>
  </si>
  <si>
    <t>Razítko:</t>
  </si>
  <si>
    <t>Rozpočtové příjmy v tisících Kč s jedním desetinným místem</t>
  </si>
  <si>
    <t>Tř. 3 - Kapitálové příjmy</t>
  </si>
  <si>
    <t>z vlastní činnosti</t>
  </si>
  <si>
    <t>Příjmy z</t>
  </si>
  <si>
    <t>z prodeje invest. majetku</t>
  </si>
  <si>
    <t>ze</t>
  </si>
  <si>
    <t>z pronájmu</t>
  </si>
  <si>
    <t>z</t>
  </si>
  <si>
    <t>úhr.vyd.</t>
  </si>
  <si>
    <t>ostat.</t>
  </si>
  <si>
    <t>služeb</t>
  </si>
  <si>
    <t>pozemků</t>
  </si>
  <si>
    <t>ost.nem.</t>
  </si>
  <si>
    <t>úroků</t>
  </si>
  <si>
    <t>prost.</t>
  </si>
  <si>
    <t>nemov.</t>
  </si>
  <si>
    <t>Par.</t>
  </si>
  <si>
    <t>Název odvětví</t>
  </si>
  <si>
    <t>Celkem</t>
  </si>
  <si>
    <t>Podnik. a restrukt. v zem.</t>
  </si>
  <si>
    <t>Lesní hosp.-pěst.činnost</t>
  </si>
  <si>
    <t>Pitná voda-vodovody,studny</t>
  </si>
  <si>
    <t>Odvádění odpadních vod</t>
  </si>
  <si>
    <t>Mateřské školy</t>
  </si>
  <si>
    <t>Školní stravování</t>
  </si>
  <si>
    <t>Místní kina</t>
  </si>
  <si>
    <t>Místní knihovny</t>
  </si>
  <si>
    <t>Kulturní osvět. zařízení (KD)</t>
  </si>
  <si>
    <t>Tělovýchovná činnost j.n.</t>
  </si>
  <si>
    <t>Bytové Hospodářství</t>
  </si>
  <si>
    <t>Pohřebnictví</t>
  </si>
  <si>
    <t>Kom. služby a územní rozvoj</t>
  </si>
  <si>
    <t>Sběr a odvoz komunál. odp.</t>
  </si>
  <si>
    <t>Pečovatelská služba (DsPS)</t>
  </si>
  <si>
    <t>Činnost místní správy</t>
  </si>
  <si>
    <t>Příjmy a výd. z fin. operací</t>
  </si>
  <si>
    <t>Ostatní činnost j.n.</t>
  </si>
  <si>
    <t>Příjmy z prodeje ost. nem.</t>
  </si>
  <si>
    <t>Celkem (tř. 2, 3) přenos - zadní str.</t>
  </si>
  <si>
    <t>x</t>
  </si>
  <si>
    <t>Druh</t>
  </si>
  <si>
    <t>Částka</t>
  </si>
  <si>
    <t>příjmů</t>
  </si>
  <si>
    <t>Položka</t>
  </si>
  <si>
    <t>Název příjmů</t>
  </si>
  <si>
    <t>tis. Kč</t>
  </si>
  <si>
    <t>Daň z příjmů fyzických osob ze závislé činnosti</t>
  </si>
  <si>
    <t>Daň z příjmů fyzických osob ze samostatné výdělečné činnosti</t>
  </si>
  <si>
    <t>Daň z příjmů právnických osob</t>
  </si>
  <si>
    <t>Daň z přidané hodnoty</t>
  </si>
  <si>
    <t>Správní poplatky</t>
  </si>
  <si>
    <t>Poplatek za komunální odpad</t>
  </si>
  <si>
    <t>Poplatky ze psů</t>
  </si>
  <si>
    <t>Pobytové poplatky (lázeňský a rekreační pobyt)</t>
  </si>
  <si>
    <t>Poplatky za užívání veřejného prostranství</t>
  </si>
  <si>
    <t>Poplatky ze vstupného</t>
  </si>
  <si>
    <t>Poplatky z ubytovacích kapacit</t>
  </si>
  <si>
    <t>Poplatky za povolení vjezdu do vybraných míst</t>
  </si>
  <si>
    <t>Poplatky za provozovaný výherní hrací přístroj</t>
  </si>
  <si>
    <t>Daň z nemovitostí</t>
  </si>
  <si>
    <t>Tř. 1</t>
  </si>
  <si>
    <t>Daňové příjmy</t>
  </si>
  <si>
    <t>celkem</t>
  </si>
  <si>
    <t>Tř. 2</t>
  </si>
  <si>
    <t>Nedaňové příjmy - ze strany 1</t>
  </si>
  <si>
    <t>Tř. 3</t>
  </si>
  <si>
    <t>Kapitálové příjmy - ze strany 1</t>
  </si>
  <si>
    <t>Tř. 1 - 3</t>
  </si>
  <si>
    <t>Vlastní příjmy</t>
  </si>
  <si>
    <t>Neinv. přijaté dotace ze SR v rámci souhr. dot. vztahu</t>
  </si>
  <si>
    <t>Tř. 4</t>
  </si>
  <si>
    <t>Přijaté dotace</t>
  </si>
  <si>
    <t>Tř. 1 - 4</t>
  </si>
  <si>
    <t>ÚHRN PŘÍJMŮ</t>
  </si>
  <si>
    <t>Tř. 8</t>
  </si>
  <si>
    <t>Financování</t>
  </si>
  <si>
    <t>Krátkodobé přijaté půjčky (úvěr, přech. výp., půjčka)</t>
  </si>
  <si>
    <t>Uhrazené splátky krátkodobých přijatých půjček</t>
  </si>
  <si>
    <t>Změna stavu krátkodobých prostředků na bank. účtech</t>
  </si>
  <si>
    <t>Dlouhodobé přijaté půjčky (úvěr, přech. výp., půjčka)</t>
  </si>
  <si>
    <t>Uhrazené splátky dlouhodobých přijatých půjček</t>
  </si>
  <si>
    <t xml:space="preserve">       ÚHRN PŘÍJMŮ        =       ÚHRN VÝDAJŮ        ±        FINANCOVÁNÍ</t>
  </si>
  <si>
    <t>Rozpočtové výdaje v tis. Kč s jedním des. místem</t>
  </si>
  <si>
    <t>UZ</t>
  </si>
  <si>
    <t>OdPa</t>
  </si>
  <si>
    <t>Platy zaměstnanců</t>
  </si>
  <si>
    <t>Ostatní osobní výdaje</t>
  </si>
  <si>
    <t>Pojistné. SZ, přísp. na PZ</t>
  </si>
  <si>
    <t>Pojistné na ZP</t>
  </si>
  <si>
    <t>Ost.pov.poj.hrazené zaměst.</t>
  </si>
  <si>
    <t>Knihy, učebnice, pomůcky</t>
  </si>
  <si>
    <t>Drobný hmotný investiční a neinvestiční majetek</t>
  </si>
  <si>
    <t>Nákup materiálu, j.n.</t>
  </si>
  <si>
    <t>Voda</t>
  </si>
  <si>
    <t>Plyn</t>
  </si>
  <si>
    <t>Elektrická energie</t>
  </si>
  <si>
    <t>Pevná paliva</t>
  </si>
  <si>
    <t>Pohonné hmoty a mazadla</t>
  </si>
  <si>
    <t>Nákup paliv a energie j.n.</t>
  </si>
  <si>
    <t>Služby pošt</t>
  </si>
  <si>
    <t>Služby telekom., radiokom.</t>
  </si>
  <si>
    <t>Služby peněžních ústavů</t>
  </si>
  <si>
    <t>Nákup služeb j.n.</t>
  </si>
  <si>
    <t>Opravy a udržování</t>
  </si>
  <si>
    <t>Programové vybavení</t>
  </si>
  <si>
    <t>Cestovné</t>
  </si>
  <si>
    <t>Pohoštění</t>
  </si>
  <si>
    <t>Dopravní obslužnost</t>
  </si>
  <si>
    <t>Věcné dary (nepeněžité)</t>
  </si>
  <si>
    <t>Neinvestiční transfery obcím - na školy</t>
  </si>
  <si>
    <t>Neinv. transfery veř. rozp. (DSO)</t>
  </si>
  <si>
    <t>Nákup kolků</t>
  </si>
  <si>
    <t>Budovy, stavby</t>
  </si>
  <si>
    <t>VÝDAJE CELKEM</t>
  </si>
  <si>
    <t>Odvětví rozpočtové skladby</t>
  </si>
  <si>
    <t>Lesní hosp. - pěst. činnost</t>
  </si>
  <si>
    <t>Vnitřní obchod</t>
  </si>
  <si>
    <t>Silnice</t>
  </si>
  <si>
    <t>Pozemní komunikace</t>
  </si>
  <si>
    <t>Provoz veř. silniční dopravy</t>
  </si>
  <si>
    <t>Pitná voda - vodov., studny</t>
  </si>
  <si>
    <t>Kanalizace, ČOV</t>
  </si>
  <si>
    <t>Základní školy</t>
  </si>
  <si>
    <t>Zájmová čin. v kultuře - KD</t>
  </si>
  <si>
    <t>Záležitosti kultury j.n.</t>
  </si>
  <si>
    <t>Péče o kulturní památky</t>
  </si>
  <si>
    <t>Místní rozhlas</t>
  </si>
  <si>
    <t>Bytové hospodářství</t>
  </si>
  <si>
    <t>Veřejné osvětlení</t>
  </si>
  <si>
    <t>Výstavba a údržba inž. sítí</t>
  </si>
  <si>
    <t>Sběr a svoz komun. odpadů</t>
  </si>
  <si>
    <t>Péče o vzhled obcí</t>
  </si>
  <si>
    <t>Dávky zdrav. post. obč.</t>
  </si>
  <si>
    <t>Ost. d. soc. zabezp. j.n.</t>
  </si>
  <si>
    <t>Pečovatelská služba</t>
  </si>
  <si>
    <t>Soc. p. st. a zdrav. post.</t>
  </si>
  <si>
    <t>Požární ochrana - dobrov.</t>
  </si>
  <si>
    <t>Místní zast. orgány</t>
  </si>
  <si>
    <t>Výdaje z fin. operací</t>
  </si>
  <si>
    <t>Ostatní činnosti j.n.</t>
  </si>
  <si>
    <t>Úhrn výdajů</t>
  </si>
  <si>
    <t>Daň z příjmů fyzických osob vybíraná srážkou</t>
  </si>
  <si>
    <t>Poplatky za znečišťování ovzduší</t>
  </si>
  <si>
    <t>Kom. sl. a územ. rozvoj</t>
  </si>
  <si>
    <t>Neinv. dotace obč. sdruž.</t>
  </si>
  <si>
    <t>Studie, projekty</t>
  </si>
  <si>
    <t>Ostatní finanční operace</t>
  </si>
  <si>
    <t>Odměny členů zastupitelstev</t>
  </si>
  <si>
    <t>příjmy</t>
  </si>
  <si>
    <t>výdaje</t>
  </si>
  <si>
    <t>rozdíl</t>
  </si>
  <si>
    <t>Neinv. dotace církvím</t>
  </si>
  <si>
    <t>Asanace skládek - "hliník"</t>
  </si>
  <si>
    <t xml:space="preserve">IČO: 00287822 </t>
  </si>
  <si>
    <t>Platby daní a poplatků</t>
  </si>
  <si>
    <t>Budovy, haly, stavby (rybn.)</t>
  </si>
  <si>
    <t>Pohřebnictví (voda, kontejnery)</t>
  </si>
  <si>
    <t>Územ. rozvoj</t>
  </si>
  <si>
    <t>Stroje, přístroje a zařízení</t>
  </si>
  <si>
    <t>Zeměďel. půdní fond</t>
  </si>
  <si>
    <t>Účastnické poplatky na konference</t>
  </si>
  <si>
    <t>Ostatní sdružení, spolky</t>
  </si>
  <si>
    <t xml:space="preserve">Schválen v obecním zastupitelstvu dne: </t>
  </si>
  <si>
    <t xml:space="preserve">Ostatní zál. těž. prům. </t>
  </si>
  <si>
    <t>Vratky transferů minulých let</t>
  </si>
  <si>
    <t>Fin. vypořádání min. let</t>
  </si>
  <si>
    <t>Daň z příjmů právnických osob - za obec</t>
  </si>
  <si>
    <t>Veřejný rozhlas</t>
  </si>
  <si>
    <t>Proúčtování daně</t>
  </si>
  <si>
    <t>Neinvestiční přijaté dotace ze SR (úřad práce,)</t>
  </si>
  <si>
    <t>Ostatní investiční přijaté dotace od státu (revitalizace návsi)</t>
  </si>
  <si>
    <t>Nespecifikované rezervy</t>
  </si>
  <si>
    <t>Ochrana obyvatelstva</t>
  </si>
  <si>
    <t>Odvod loterií</t>
  </si>
  <si>
    <t>Pozemky</t>
  </si>
  <si>
    <t xml:space="preserve"> </t>
  </si>
  <si>
    <t>Nákup služeb Software</t>
  </si>
  <si>
    <t>,</t>
  </si>
  <si>
    <t>prapory</t>
  </si>
  <si>
    <t>Kontrolní rovnice správnosti rozpočtu:  rozpočet je vyrovnaný</t>
  </si>
  <si>
    <t>Příjmy úhrad za dobývání nerostů</t>
  </si>
  <si>
    <t>Daň z hazardních her</t>
  </si>
  <si>
    <t>Zrušený odvod z loterií</t>
  </si>
  <si>
    <t xml:space="preserve"> volby komunální</t>
  </si>
  <si>
    <t>JDTM ZK (3635Územní plánování)</t>
  </si>
  <si>
    <t>zjistit na Kr.Ú</t>
  </si>
  <si>
    <t>volby úz 98348 oddíl paragraf 6117</t>
  </si>
  <si>
    <t>Neinvestiční přijaté dotace od krajů (rekonstrukce VO)</t>
  </si>
  <si>
    <t>zpravodaj</t>
  </si>
  <si>
    <t>volby evropský parlament</t>
  </si>
  <si>
    <t>Neinv. transfer - MAS</t>
  </si>
  <si>
    <t>MAS</t>
  </si>
  <si>
    <t>Vyvěšeno od  13.12.2018    do 13.12.2019</t>
  </si>
  <si>
    <t>Rozpočet na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</si>
</sst>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Kč&quot;;\-#,##0\ &quot;Kč&quot;"/>
    <numFmt numFmtId="164" formatCode="0.0"/>
    <numFmt numFmtId="165" formatCode="#,##0.0_ ;\-#,##0.0\ "/>
    <numFmt numFmtId="166" formatCode="#,##0.0"/>
  </numFmts>
  <fonts count="41" x14ac:knownFonts="1">
    <font>
      <sz val="10"/>
      <name val="Arial"/>
      <charset val="238"/>
    </font>
    <font>
      <b/>
      <sz val="18"/>
      <name val="Arial"/>
      <charset val="238"/>
    </font>
    <font>
      <b/>
      <sz val="12"/>
      <name val="Arial"/>
      <charset val="238"/>
    </font>
    <font>
      <b/>
      <sz val="12"/>
      <name val="Times New Roman"/>
      <charset val="238"/>
    </font>
    <font>
      <b/>
      <sz val="14"/>
      <name val="Times New Roman"/>
      <charset val="238"/>
    </font>
    <font>
      <b/>
      <sz val="10"/>
      <name val="Arial"/>
      <charset val="238"/>
    </font>
    <font>
      <b/>
      <sz val="10"/>
      <name val="Times New Roman"/>
      <charset val="238"/>
    </font>
    <font>
      <sz val="10"/>
      <name val="Times New Roman"/>
      <charset val="238"/>
    </font>
    <font>
      <i/>
      <sz val="10"/>
      <name val="Arial"/>
      <charset val="238"/>
    </font>
    <font>
      <sz val="11"/>
      <name val="Times New Roman"/>
      <charset val="238"/>
    </font>
    <font>
      <sz val="8"/>
      <name val="Arial"/>
      <charset val="238"/>
    </font>
    <font>
      <b/>
      <sz val="18"/>
      <name val="Times New Roman"/>
      <charset val="238"/>
    </font>
    <font>
      <sz val="8"/>
      <name val="Times New Roman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sz val="8"/>
      <name val="Times New Roman"/>
      <family val="1"/>
      <charset val="238"/>
    </font>
    <font>
      <b/>
      <sz val="10"/>
      <name val="Arial Narrow"/>
      <family val="2"/>
      <charset val="238"/>
    </font>
    <font>
      <sz val="8"/>
      <name val="Arial"/>
      <family val="2"/>
      <charset val="238"/>
    </font>
    <font>
      <b/>
      <sz val="12"/>
      <name val="Arial Narrow"/>
      <family val="2"/>
      <charset val="238"/>
    </font>
    <font>
      <b/>
      <sz val="8"/>
      <name val="Arial Narrow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10"/>
      <name val="Arial"/>
      <family val="2"/>
    </font>
    <font>
      <sz val="12"/>
      <name val="Arial"/>
      <family val="2"/>
      <charset val="238"/>
    </font>
    <font>
      <sz val="8"/>
      <color indexed="10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1"/>
      <name val="Tahoma"/>
      <charset val="238"/>
    </font>
    <font>
      <b/>
      <sz val="8"/>
      <color indexed="81"/>
      <name val="Tahoma"/>
      <charset val="238"/>
    </font>
    <font>
      <b/>
      <sz val="13"/>
      <name val="Times New Roman"/>
      <charset val="238"/>
    </font>
    <font>
      <b/>
      <sz val="12"/>
      <name val="Times New Roman"/>
      <family val="1"/>
      <charset val="238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7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73"/>
      </patternFill>
    </fill>
  </fills>
  <borders count="9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/>
      <bottom/>
      <diagonal/>
    </border>
    <border>
      <left style="medium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medium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</borders>
  <cellStyleXfs count="9">
    <xf numFmtId="0" fontId="0" fillId="0" borderId="0">
      <alignment vertical="top"/>
    </xf>
    <xf numFmtId="0" fontId="19" fillId="0" borderId="1" applyNumberFormat="0" applyFont="0" applyFill="0" applyAlignment="0" applyProtection="0"/>
    <xf numFmtId="0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5" fontId="19" fillId="0" borderId="0" applyFont="0" applyFill="0" applyBorder="0" applyAlignment="0" applyProtection="0"/>
    <xf numFmtId="0" fontId="19" fillId="0" borderId="0"/>
    <xf numFmtId="2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9">
    <xf numFmtId="0" fontId="0" fillId="0" borderId="0" xfId="0" applyAlignment="1"/>
    <xf numFmtId="0" fontId="4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Continuous"/>
    </xf>
    <xf numFmtId="0" fontId="8" fillId="0" borderId="0" xfId="0" applyFont="1" applyAlignment="1"/>
    <xf numFmtId="0" fontId="12" fillId="0" borderId="0" xfId="0" applyFont="1" applyAlignment="1">
      <alignment textRotation="180"/>
    </xf>
    <xf numFmtId="0" fontId="0" fillId="0" borderId="0" xfId="0" applyAlignment="1">
      <alignment horizontal="center"/>
    </xf>
    <xf numFmtId="0" fontId="7" fillId="0" borderId="0" xfId="0" applyFont="1">
      <alignment vertical="top"/>
    </xf>
    <xf numFmtId="0" fontId="12" fillId="0" borderId="0" xfId="0" applyNumberFormat="1" applyFont="1" applyAlignment="1">
      <alignment textRotation="180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6" fontId="0" fillId="0" borderId="3" xfId="0" applyNumberFormat="1" applyBorder="1" applyAlignment="1">
      <alignment horizontal="right" vertical="center"/>
    </xf>
    <xf numFmtId="0" fontId="14" fillId="0" borderId="0" xfId="0" applyFont="1" applyAlignment="1"/>
    <xf numFmtId="0" fontId="0" fillId="0" borderId="0" xfId="0" applyBorder="1" applyAlignment="1"/>
    <xf numFmtId="0" fontId="1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0" borderId="6" xfId="0" applyFont="1" applyBorder="1" applyAlignment="1">
      <alignment horizontal="left"/>
    </xf>
    <xf numFmtId="0" fontId="0" fillId="0" borderId="7" xfId="0" applyBorder="1" applyAlignment="1">
      <alignment horizontal="center" vertical="center"/>
    </xf>
    <xf numFmtId="166" fontId="0" fillId="0" borderId="8" xfId="0" applyNumberForma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6" fontId="5" fillId="0" borderId="8" xfId="0" applyNumberFormat="1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166" fontId="13" fillId="2" borderId="8" xfId="0" applyNumberFormat="1" applyFont="1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/>
    <xf numFmtId="0" fontId="13" fillId="2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left" vertical="center"/>
    </xf>
    <xf numFmtId="166" fontId="0" fillId="0" borderId="17" xfId="0" applyNumberFormat="1" applyBorder="1" applyAlignment="1">
      <alignment vertical="center"/>
    </xf>
    <xf numFmtId="0" fontId="15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0" fillId="0" borderId="7" xfId="0" applyBorder="1" applyAlignment="1"/>
    <xf numFmtId="166" fontId="0" fillId="0" borderId="22" xfId="0" applyNumberFormat="1" applyBorder="1" applyAlignment="1">
      <alignment horizontal="right" vertical="center"/>
    </xf>
    <xf numFmtId="166" fontId="0" fillId="0" borderId="23" xfId="0" applyNumberFormat="1" applyBorder="1" applyAlignment="1">
      <alignment horizontal="right" vertical="center"/>
    </xf>
    <xf numFmtId="166" fontId="0" fillId="0" borderId="24" xfId="0" applyNumberFormat="1" applyBorder="1" applyAlignment="1">
      <alignment horizontal="right" vertical="center"/>
    </xf>
    <xf numFmtId="166" fontId="0" fillId="0" borderId="25" xfId="0" applyNumberFormat="1" applyBorder="1" applyAlignment="1">
      <alignment horizontal="right" vertical="center"/>
    </xf>
    <xf numFmtId="166" fontId="0" fillId="0" borderId="26" xfId="0" applyNumberFormat="1" applyBorder="1" applyAlignment="1">
      <alignment horizontal="right" vertical="center"/>
    </xf>
    <xf numFmtId="166" fontId="0" fillId="0" borderId="17" xfId="0" applyNumberFormat="1" applyBorder="1" applyAlignment="1">
      <alignment horizontal="right" vertical="center"/>
    </xf>
    <xf numFmtId="166" fontId="0" fillId="0" borderId="27" xfId="0" applyNumberFormat="1" applyBorder="1" applyAlignment="1">
      <alignment horizontal="right" vertical="center"/>
    </xf>
    <xf numFmtId="166" fontId="0" fillId="0" borderId="28" xfId="0" applyNumberFormat="1" applyBorder="1" applyAlignment="1">
      <alignment horizontal="right" vertical="center"/>
    </xf>
    <xf numFmtId="166" fontId="0" fillId="0" borderId="29" xfId="0" applyNumberFormat="1" applyBorder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6" fontId="5" fillId="3" borderId="33" xfId="0" applyNumberFormat="1" applyFont="1" applyFill="1" applyBorder="1" applyAlignment="1">
      <alignment horizontal="right" vertical="center"/>
    </xf>
    <xf numFmtId="0" fontId="16" fillId="0" borderId="16" xfId="0" applyFont="1" applyBorder="1" applyAlignment="1">
      <alignment horizontal="centerContinuous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34" xfId="0" applyFont="1" applyBorder="1" applyAlignment="1">
      <alignment horizontal="centerContinuous"/>
    </xf>
    <xf numFmtId="0" fontId="16" fillId="0" borderId="27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7" fillId="0" borderId="4" xfId="0" applyFont="1" applyBorder="1" applyAlignment="1"/>
    <xf numFmtId="0" fontId="17" fillId="0" borderId="12" xfId="0" applyFont="1" applyBorder="1" applyAlignment="1"/>
    <xf numFmtId="0" fontId="17" fillId="0" borderId="41" xfId="0" applyFont="1" applyBorder="1" applyAlignment="1">
      <alignment horizontal="centerContinuous"/>
    </xf>
    <xf numFmtId="0" fontId="17" fillId="0" borderId="6" xfId="0" applyFont="1" applyBorder="1" applyAlignment="1">
      <alignment horizontal="centerContinuous"/>
    </xf>
    <xf numFmtId="0" fontId="17" fillId="0" borderId="4" xfId="0" applyFont="1" applyBorder="1" applyAlignment="1">
      <alignment horizontal="centerContinuous"/>
    </xf>
    <xf numFmtId="0" fontId="17" fillId="0" borderId="42" xfId="0" applyFont="1" applyBorder="1" applyAlignment="1">
      <alignment horizontal="centerContinuous"/>
    </xf>
    <xf numFmtId="0" fontId="17" fillId="0" borderId="15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17" fillId="0" borderId="16" xfId="0" applyFont="1" applyBorder="1" applyAlignment="1">
      <alignment horizontal="centerContinuous"/>
    </xf>
    <xf numFmtId="0" fontId="4" fillId="0" borderId="16" xfId="0" applyFont="1" applyBorder="1" applyAlignment="1"/>
    <xf numFmtId="0" fontId="0" fillId="0" borderId="16" xfId="0" applyBorder="1" applyAlignment="1"/>
    <xf numFmtId="0" fontId="11" fillId="0" borderId="16" xfId="0" applyFont="1" applyBorder="1" applyAlignment="1"/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0" fontId="17" fillId="0" borderId="45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47" xfId="0" applyNumberFormat="1" applyBorder="1" applyAlignment="1">
      <alignment horizontal="left" vertical="center"/>
    </xf>
    <xf numFmtId="166" fontId="0" fillId="0" borderId="48" xfId="0" applyNumberFormat="1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21" fillId="0" borderId="0" xfId="5" applyFont="1" applyFill="1" applyAlignment="1" applyProtection="1">
      <alignment vertical="center"/>
    </xf>
    <xf numFmtId="0" fontId="16" fillId="0" borderId="51" xfId="5" applyFont="1" applyBorder="1" applyAlignment="1" applyProtection="1">
      <alignment horizontal="center" textRotation="90" wrapText="1"/>
    </xf>
    <xf numFmtId="0" fontId="16" fillId="0" borderId="52" xfId="5" applyFont="1" applyBorder="1" applyAlignment="1" applyProtection="1">
      <alignment horizontal="center" textRotation="90" wrapText="1"/>
    </xf>
    <xf numFmtId="0" fontId="16" fillId="0" borderId="53" xfId="5" applyFont="1" applyBorder="1" applyAlignment="1" applyProtection="1">
      <alignment horizontal="center" textRotation="90" wrapText="1"/>
    </xf>
    <xf numFmtId="0" fontId="22" fillId="0" borderId="54" xfId="5" applyFont="1" applyBorder="1" applyAlignment="1" applyProtection="1">
      <alignment horizontal="center" textRotation="90" wrapText="1"/>
    </xf>
    <xf numFmtId="0" fontId="22" fillId="0" borderId="52" xfId="5" applyFont="1" applyBorder="1" applyAlignment="1" applyProtection="1">
      <alignment horizontal="center" textRotation="90" wrapText="1"/>
    </xf>
    <xf numFmtId="0" fontId="22" fillId="0" borderId="55" xfId="5" applyFont="1" applyBorder="1" applyAlignment="1" applyProtection="1">
      <alignment horizontal="center" textRotation="90" wrapText="1"/>
    </xf>
    <xf numFmtId="0" fontId="17" fillId="0" borderId="56" xfId="5" applyFont="1" applyBorder="1" applyAlignment="1" applyProtection="1">
      <alignment horizontal="center" vertical="center" wrapText="1"/>
    </xf>
    <xf numFmtId="0" fontId="23" fillId="0" borderId="0" xfId="5" applyFont="1" applyFill="1" applyBorder="1" applyAlignment="1" applyProtection="1">
      <alignment horizontal="center" textRotation="90" wrapText="1"/>
    </xf>
    <xf numFmtId="0" fontId="16" fillId="0" borderId="57" xfId="5" applyFont="1" applyBorder="1" applyAlignment="1" applyProtection="1">
      <alignment horizontal="center" textRotation="90" wrapText="1"/>
    </xf>
    <xf numFmtId="0" fontId="16" fillId="0" borderId="58" xfId="5" applyFont="1" applyBorder="1" applyAlignment="1" applyProtection="1">
      <alignment horizontal="center" textRotation="90" wrapText="1"/>
    </xf>
    <xf numFmtId="0" fontId="16" fillId="0" borderId="59" xfId="5" applyFont="1" applyBorder="1" applyAlignment="1" applyProtection="1">
      <alignment horizontal="center" textRotation="90" wrapText="1"/>
    </xf>
    <xf numFmtId="0" fontId="22" fillId="0" borderId="60" xfId="5" applyFont="1" applyBorder="1" applyAlignment="1" applyProtection="1">
      <alignment horizontal="center" textRotation="90" wrapText="1"/>
    </xf>
    <xf numFmtId="0" fontId="22" fillId="0" borderId="58" xfId="5" applyFont="1" applyBorder="1" applyAlignment="1" applyProtection="1">
      <alignment horizontal="center" textRotation="90" wrapText="1"/>
    </xf>
    <xf numFmtId="0" fontId="22" fillId="0" borderId="0" xfId="5" applyFont="1" applyBorder="1" applyAlignment="1" applyProtection="1">
      <alignment horizontal="center" textRotation="90" wrapText="1"/>
    </xf>
    <xf numFmtId="0" fontId="17" fillId="0" borderId="61" xfId="5" applyFont="1" applyBorder="1" applyAlignment="1" applyProtection="1">
      <alignment horizontal="center" vertical="center" wrapText="1"/>
    </xf>
    <xf numFmtId="0" fontId="23" fillId="0" borderId="0" xfId="5" applyFont="1" applyFill="1" applyAlignment="1" applyProtection="1">
      <alignment horizontal="center" textRotation="90" wrapText="1"/>
    </xf>
    <xf numFmtId="0" fontId="23" fillId="0" borderId="0" xfId="5" applyFont="1" applyFill="1" applyAlignment="1" applyProtection="1">
      <alignment horizontal="right" vertical="center"/>
    </xf>
    <xf numFmtId="0" fontId="21" fillId="0" borderId="0" xfId="5" applyFont="1" applyFill="1" applyAlignment="1" applyProtection="1">
      <alignment horizontal="right" vertical="center"/>
    </xf>
    <xf numFmtId="0" fontId="16" fillId="4" borderId="62" xfId="5" applyFont="1" applyFill="1" applyBorder="1" applyAlignment="1" applyProtection="1">
      <alignment horizontal="center" vertical="center" wrapText="1"/>
    </xf>
    <xf numFmtId="164" fontId="16" fillId="4" borderId="63" xfId="5" applyNumberFormat="1" applyFont="1" applyFill="1" applyBorder="1" applyAlignment="1" applyProtection="1">
      <alignment horizontal="right" vertical="center" wrapText="1"/>
    </xf>
    <xf numFmtId="164" fontId="16" fillId="4" borderId="63" xfId="5" applyNumberFormat="1" applyFont="1" applyFill="1" applyBorder="1" applyAlignment="1" applyProtection="1">
      <alignment horizontal="right" vertical="center"/>
    </xf>
    <xf numFmtId="164" fontId="22" fillId="4" borderId="64" xfId="5" applyNumberFormat="1" applyFont="1" applyFill="1" applyBorder="1" applyAlignment="1" applyProtection="1">
      <alignment horizontal="right" vertical="center"/>
    </xf>
    <xf numFmtId="164" fontId="22" fillId="4" borderId="65" xfId="5" applyNumberFormat="1" applyFont="1" applyFill="1" applyBorder="1" applyAlignment="1" applyProtection="1">
      <alignment horizontal="right" vertical="center"/>
    </xf>
    <xf numFmtId="164" fontId="22" fillId="4" borderId="66" xfId="5" applyNumberFormat="1" applyFont="1" applyFill="1" applyBorder="1" applyAlignment="1" applyProtection="1">
      <alignment horizontal="right" vertical="center"/>
    </xf>
    <xf numFmtId="0" fontId="16" fillId="4" borderId="67" xfId="5" applyFont="1" applyFill="1" applyBorder="1" applyAlignment="1" applyProtection="1">
      <alignment horizontal="left" vertical="center"/>
    </xf>
    <xf numFmtId="0" fontId="16" fillId="0" borderId="62" xfId="5" applyFont="1" applyBorder="1" applyAlignment="1" applyProtection="1">
      <alignment horizontal="center" vertical="center" wrapText="1"/>
    </xf>
    <xf numFmtId="164" fontId="16" fillId="0" borderId="63" xfId="5" applyNumberFormat="1" applyFont="1" applyBorder="1" applyAlignment="1" applyProtection="1">
      <alignment horizontal="right" vertical="center" wrapText="1"/>
    </xf>
    <xf numFmtId="164" fontId="16" fillId="0" borderId="68" xfId="5" applyNumberFormat="1" applyFont="1" applyBorder="1" applyAlignment="1" applyProtection="1">
      <alignment horizontal="right" vertical="center" wrapText="1"/>
    </xf>
    <xf numFmtId="164" fontId="16" fillId="0" borderId="63" xfId="5" applyNumberFormat="1" applyFont="1" applyBorder="1" applyAlignment="1" applyProtection="1">
      <alignment horizontal="right" vertical="center"/>
    </xf>
    <xf numFmtId="164" fontId="22" fillId="0" borderId="65" xfId="5" applyNumberFormat="1" applyFont="1" applyBorder="1" applyAlignment="1" applyProtection="1">
      <alignment horizontal="right" vertical="center"/>
    </xf>
    <xf numFmtId="164" fontId="22" fillId="0" borderId="66" xfId="5" applyNumberFormat="1" applyFont="1" applyBorder="1" applyAlignment="1" applyProtection="1">
      <alignment horizontal="right" vertical="center"/>
    </xf>
    <xf numFmtId="0" fontId="16" fillId="0" borderId="67" xfId="5" applyFont="1" applyBorder="1" applyAlignment="1" applyProtection="1">
      <alignment horizontal="left" vertical="center"/>
    </xf>
    <xf numFmtId="165" fontId="21" fillId="0" borderId="0" xfId="5" applyNumberFormat="1" applyFont="1" applyFill="1" applyAlignment="1" applyProtection="1">
      <alignment horizontal="right" vertical="center"/>
    </xf>
    <xf numFmtId="164" fontId="25" fillId="0" borderId="69" xfId="5" applyNumberFormat="1" applyFont="1" applyBorder="1" applyAlignment="1" applyProtection="1">
      <alignment horizontal="center" vertical="center" wrapText="1"/>
    </xf>
    <xf numFmtId="164" fontId="24" fillId="2" borderId="70" xfId="5" applyNumberFormat="1" applyFont="1" applyFill="1" applyBorder="1" applyAlignment="1" applyProtection="1">
      <alignment horizontal="right" vertical="center"/>
    </xf>
    <xf numFmtId="164" fontId="24" fillId="2" borderId="69" xfId="5" applyNumberFormat="1" applyFont="1" applyFill="1" applyBorder="1" applyAlignment="1" applyProtection="1">
      <alignment horizontal="right" vertical="center"/>
    </xf>
    <xf numFmtId="164" fontId="24" fillId="2" borderId="71" xfId="5" applyNumberFormat="1" applyFont="1" applyFill="1" applyBorder="1" applyAlignment="1" applyProtection="1">
      <alignment horizontal="right" vertical="center"/>
    </xf>
    <xf numFmtId="0" fontId="24" fillId="2" borderId="72" xfId="5" applyFont="1" applyFill="1" applyBorder="1" applyAlignment="1" applyProtection="1">
      <alignment horizontal="center" vertical="center"/>
    </xf>
    <xf numFmtId="0" fontId="21" fillId="0" borderId="0" xfId="5" applyFont="1" applyBorder="1" applyAlignment="1" applyProtection="1">
      <alignment horizontal="right" vertical="center" wrapText="1"/>
    </xf>
    <xf numFmtId="0" fontId="23" fillId="0" borderId="0" xfId="5" applyFont="1" applyBorder="1" applyAlignment="1" applyProtection="1">
      <alignment horizontal="right" vertical="center" wrapText="1"/>
    </xf>
    <xf numFmtId="164" fontId="21" fillId="0" borderId="0" xfId="5" applyNumberFormat="1" applyFont="1" applyBorder="1" applyAlignment="1" applyProtection="1">
      <alignment horizontal="right" vertical="center" wrapText="1"/>
    </xf>
    <xf numFmtId="164" fontId="21" fillId="0" borderId="0" xfId="5" applyNumberFormat="1" applyFont="1" applyAlignment="1" applyProtection="1">
      <alignment horizontal="right" vertical="center"/>
    </xf>
    <xf numFmtId="164" fontId="16" fillId="0" borderId="0" xfId="5" applyNumberFormat="1" applyFont="1" applyBorder="1" applyAlignment="1" applyProtection="1">
      <alignment horizontal="right" vertical="center"/>
    </xf>
    <xf numFmtId="0" fontId="21" fillId="0" borderId="0" xfId="5" applyFont="1" applyAlignment="1" applyProtection="1">
      <alignment horizontal="left" vertical="center"/>
    </xf>
    <xf numFmtId="0" fontId="21" fillId="0" borderId="0" xfId="5" applyFont="1" applyBorder="1" applyAlignment="1" applyProtection="1">
      <alignment horizontal="left" vertical="center" wrapText="1"/>
    </xf>
    <xf numFmtId="0" fontId="23" fillId="0" borderId="0" xfId="5" applyFont="1" applyBorder="1" applyAlignment="1" applyProtection="1">
      <alignment horizontal="left" vertical="center" wrapText="1"/>
    </xf>
    <xf numFmtId="0" fontId="21" fillId="0" borderId="0" xfId="5" applyFont="1" applyAlignment="1" applyProtection="1">
      <alignment vertical="center"/>
    </xf>
    <xf numFmtId="0" fontId="26" fillId="0" borderId="0" xfId="5" applyFont="1" applyAlignment="1" applyProtection="1">
      <alignment vertical="center"/>
    </xf>
    <xf numFmtId="0" fontId="27" fillId="0" borderId="0" xfId="0" applyFont="1" applyAlignment="1">
      <alignment horizontal="left"/>
    </xf>
    <xf numFmtId="0" fontId="27" fillId="0" borderId="0" xfId="0" applyNumberFormat="1" applyFont="1" applyAlignment="1">
      <alignment horizontal="left"/>
    </xf>
    <xf numFmtId="0" fontId="4" fillId="0" borderId="73" xfId="0" applyFont="1" applyBorder="1" applyAlignment="1">
      <alignment horizontal="center"/>
    </xf>
    <xf numFmtId="14" fontId="3" fillId="0" borderId="0" xfId="0" applyNumberFormat="1" applyFont="1" applyAlignment="1">
      <alignment horizontal="centerContinuous"/>
    </xf>
    <xf numFmtId="0" fontId="20" fillId="0" borderId="0" xfId="5" applyFont="1" applyBorder="1" applyAlignment="1" applyProtection="1">
      <alignment horizontal="centerContinuous" vertical="center"/>
    </xf>
    <xf numFmtId="0" fontId="24" fillId="0" borderId="74" xfId="5" applyFont="1" applyBorder="1" applyAlignment="1" applyProtection="1">
      <alignment horizontal="centerContinuous" vertical="center"/>
    </xf>
    <xf numFmtId="0" fontId="27" fillId="5" borderId="0" xfId="0" applyNumberFormat="1" applyFont="1" applyFill="1" applyAlignment="1">
      <alignment horizontal="left"/>
    </xf>
    <xf numFmtId="0" fontId="28" fillId="0" borderId="0" xfId="5" applyFont="1" applyFill="1" applyAlignment="1" applyProtection="1">
      <alignment horizontal="right" vertical="center"/>
    </xf>
    <xf numFmtId="0" fontId="27" fillId="0" borderId="10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horizontal="left" vertical="center"/>
    </xf>
    <xf numFmtId="166" fontId="27" fillId="0" borderId="8" xfId="0" applyNumberFormat="1" applyFont="1" applyBorder="1" applyAlignment="1">
      <alignment vertical="center"/>
    </xf>
    <xf numFmtId="0" fontId="27" fillId="0" borderId="0" xfId="0" applyFont="1" applyAlignment="1"/>
    <xf numFmtId="166" fontId="0" fillId="0" borderId="0" xfId="0" applyNumberFormat="1" applyAlignment="1"/>
    <xf numFmtId="164" fontId="16" fillId="4" borderId="75" xfId="5" applyNumberFormat="1" applyFont="1" applyFill="1" applyBorder="1" applyAlignment="1" applyProtection="1">
      <alignment horizontal="right" vertical="center" wrapText="1"/>
    </xf>
    <xf numFmtId="164" fontId="16" fillId="0" borderId="75" xfId="5" applyNumberFormat="1" applyFont="1" applyBorder="1" applyAlignment="1" applyProtection="1">
      <alignment horizontal="right" vertical="center" wrapText="1"/>
    </xf>
    <xf numFmtId="166" fontId="29" fillId="0" borderId="8" xfId="0" applyNumberFormat="1" applyFont="1" applyBorder="1" applyAlignment="1">
      <alignment vertical="center"/>
    </xf>
    <xf numFmtId="0" fontId="9" fillId="0" borderId="76" xfId="0" applyFont="1" applyBorder="1" applyAlignment="1">
      <alignment horizontal="left"/>
    </xf>
    <xf numFmtId="0" fontId="0" fillId="0" borderId="77" xfId="0" applyBorder="1" applyAlignment="1"/>
    <xf numFmtId="0" fontId="0" fillId="0" borderId="78" xfId="0" applyBorder="1" applyAlignment="1">
      <alignment horizontal="left"/>
    </xf>
    <xf numFmtId="166" fontId="0" fillId="0" borderId="79" xfId="0" applyNumberFormat="1" applyBorder="1" applyAlignment="1">
      <alignment horizontal="right"/>
    </xf>
    <xf numFmtId="166" fontId="26" fillId="0" borderId="0" xfId="5" applyNumberFormat="1" applyFont="1" applyAlignment="1" applyProtection="1">
      <alignment horizontal="right" vertical="center"/>
    </xf>
    <xf numFmtId="0" fontId="0" fillId="0" borderId="80" xfId="0" applyBorder="1" applyAlignment="1">
      <alignment horizontal="center" vertical="center"/>
    </xf>
    <xf numFmtId="0" fontId="30" fillId="0" borderId="0" xfId="0" applyFont="1" applyAlignment="1">
      <alignment horizontal="left"/>
    </xf>
    <xf numFmtId="164" fontId="31" fillId="0" borderId="63" xfId="5" applyNumberFormat="1" applyFont="1" applyBorder="1" applyAlignment="1" applyProtection="1">
      <alignment horizontal="right" vertical="center"/>
    </xf>
    <xf numFmtId="164" fontId="32" fillId="4" borderId="63" xfId="5" applyNumberFormat="1" applyFont="1" applyFill="1" applyBorder="1" applyAlignment="1" applyProtection="1">
      <alignment horizontal="right" vertical="center"/>
    </xf>
    <xf numFmtId="14" fontId="3" fillId="0" borderId="0" xfId="0" applyNumberFormat="1" applyFont="1" applyAlignment="1"/>
    <xf numFmtId="0" fontId="16" fillId="0" borderId="81" xfId="5" applyFont="1" applyBorder="1" applyAlignment="1" applyProtection="1">
      <alignment horizontal="center" textRotation="90" wrapText="1"/>
    </xf>
    <xf numFmtId="0" fontId="16" fillId="0" borderId="82" xfId="5" applyFont="1" applyBorder="1" applyAlignment="1" applyProtection="1">
      <alignment horizontal="center" textRotation="90" wrapText="1"/>
    </xf>
    <xf numFmtId="0" fontId="16" fillId="4" borderId="83" xfId="5" applyFont="1" applyFill="1" applyBorder="1" applyAlignment="1" applyProtection="1">
      <alignment horizontal="center" vertical="center" wrapText="1"/>
    </xf>
    <xf numFmtId="0" fontId="16" fillId="0" borderId="83" xfId="5" applyFont="1" applyBorder="1" applyAlignment="1" applyProtection="1">
      <alignment horizontal="center" vertical="center" wrapText="1"/>
    </xf>
    <xf numFmtId="0" fontId="24" fillId="0" borderId="84" xfId="5" applyFont="1" applyBorder="1" applyAlignment="1" applyProtection="1">
      <alignment horizontal="centerContinuous" vertical="center"/>
    </xf>
    <xf numFmtId="0" fontId="16" fillId="0" borderId="85" xfId="5" applyFont="1" applyBorder="1" applyAlignment="1" applyProtection="1">
      <alignment horizontal="center" vertical="center" wrapText="1"/>
    </xf>
    <xf numFmtId="0" fontId="16" fillId="0" borderId="86" xfId="5" applyFont="1" applyBorder="1" applyAlignment="1" applyProtection="1">
      <alignment horizontal="center" vertical="center" wrapText="1"/>
    </xf>
    <xf numFmtId="0" fontId="16" fillId="0" borderId="87" xfId="5" applyFont="1" applyBorder="1" applyAlignment="1" applyProtection="1">
      <alignment horizontal="right" vertical="center"/>
    </xf>
    <xf numFmtId="164" fontId="16" fillId="0" borderId="68" xfId="5" applyNumberFormat="1" applyFont="1" applyBorder="1" applyAlignment="1" applyProtection="1">
      <alignment horizontal="right" vertical="center"/>
    </xf>
    <xf numFmtId="164" fontId="22" fillId="0" borderId="88" xfId="5" applyNumberFormat="1" applyFont="1" applyBorder="1" applyAlignment="1" applyProtection="1">
      <alignment horizontal="right" vertical="center"/>
    </xf>
    <xf numFmtId="164" fontId="22" fillId="0" borderId="89" xfId="5" applyNumberFormat="1" applyFont="1" applyBorder="1" applyAlignment="1" applyProtection="1">
      <alignment horizontal="right" vertical="center"/>
    </xf>
    <xf numFmtId="0" fontId="16" fillId="0" borderId="90" xfId="5" applyFont="1" applyBorder="1" applyAlignment="1" applyProtection="1">
      <alignment horizontal="left" vertical="center"/>
    </xf>
    <xf numFmtId="0" fontId="16" fillId="0" borderId="91" xfId="5" applyFont="1" applyFill="1" applyBorder="1" applyAlignment="1" applyProtection="1">
      <alignment horizontal="right" vertical="center" wrapText="1"/>
    </xf>
    <xf numFmtId="0" fontId="16" fillId="0" borderId="92" xfId="5" applyFont="1" applyFill="1" applyBorder="1" applyAlignment="1" applyProtection="1">
      <alignment horizontal="right" vertical="center" wrapText="1"/>
    </xf>
    <xf numFmtId="0" fontId="16" fillId="0" borderId="69" xfId="5" applyFont="1" applyFill="1" applyBorder="1" applyAlignment="1" applyProtection="1">
      <alignment horizontal="right" vertical="center" wrapText="1"/>
    </xf>
    <xf numFmtId="0" fontId="16" fillId="0" borderId="93" xfId="5" applyFont="1" applyFill="1" applyBorder="1" applyAlignment="1" applyProtection="1">
      <alignment horizontal="right" vertical="center" wrapText="1"/>
    </xf>
    <xf numFmtId="0" fontId="16" fillId="0" borderId="93" xfId="5" applyFont="1" applyFill="1" applyBorder="1" applyAlignment="1" applyProtection="1">
      <alignment horizontal="right" vertical="center"/>
    </xf>
    <xf numFmtId="0" fontId="13" fillId="0" borderId="70" xfId="5" applyFont="1" applyFill="1" applyBorder="1" applyAlignment="1" applyProtection="1">
      <alignment horizontal="right" vertical="center"/>
    </xf>
    <xf numFmtId="0" fontId="13" fillId="0" borderId="69" xfId="5" applyFont="1" applyFill="1" applyBorder="1" applyAlignment="1" applyProtection="1">
      <alignment horizontal="right" vertical="center"/>
    </xf>
    <xf numFmtId="0" fontId="13" fillId="0" borderId="71" xfId="5" applyFont="1" applyFill="1" applyBorder="1" applyAlignment="1" applyProtection="1">
      <alignment horizontal="right" vertical="center"/>
    </xf>
    <xf numFmtId="0" fontId="23" fillId="0" borderId="72" xfId="5" applyFont="1" applyFill="1" applyBorder="1" applyAlignment="1" applyProtection="1">
      <alignment horizontal="left" vertical="center"/>
    </xf>
    <xf numFmtId="0" fontId="16" fillId="0" borderId="62" xfId="5" applyFont="1" applyFill="1" applyBorder="1" applyAlignment="1" applyProtection="1">
      <alignment horizontal="center" vertical="center" wrapText="1"/>
    </xf>
    <xf numFmtId="0" fontId="16" fillId="0" borderId="83" xfId="5" applyFont="1" applyFill="1" applyBorder="1" applyAlignment="1" applyProtection="1">
      <alignment horizontal="center" vertical="center" wrapText="1"/>
    </xf>
    <xf numFmtId="164" fontId="16" fillId="0" borderId="75" xfId="5" applyNumberFormat="1" applyFont="1" applyFill="1" applyBorder="1" applyAlignment="1" applyProtection="1">
      <alignment horizontal="right" vertical="center" wrapText="1"/>
    </xf>
    <xf numFmtId="164" fontId="16" fillId="0" borderId="63" xfId="5" applyNumberFormat="1" applyFont="1" applyFill="1" applyBorder="1" applyAlignment="1" applyProtection="1">
      <alignment horizontal="right" vertical="center" wrapText="1"/>
    </xf>
    <xf numFmtId="164" fontId="16" fillId="0" borderId="63" xfId="5" applyNumberFormat="1" applyFont="1" applyFill="1" applyBorder="1" applyAlignment="1" applyProtection="1">
      <alignment horizontal="right" vertical="center"/>
    </xf>
    <xf numFmtId="164" fontId="22" fillId="0" borderId="65" xfId="5" applyNumberFormat="1" applyFont="1" applyFill="1" applyBorder="1" applyAlignment="1" applyProtection="1">
      <alignment horizontal="right" vertical="center"/>
    </xf>
    <xf numFmtId="164" fontId="22" fillId="0" borderId="66" xfId="5" applyNumberFormat="1" applyFont="1" applyFill="1" applyBorder="1" applyAlignment="1" applyProtection="1">
      <alignment horizontal="right" vertical="center"/>
    </xf>
    <xf numFmtId="0" fontId="16" fillId="0" borderId="67" xfId="5" applyFont="1" applyFill="1" applyBorder="1" applyAlignment="1" applyProtection="1">
      <alignment horizontal="left" vertical="center"/>
    </xf>
    <xf numFmtId="164" fontId="32" fillId="0" borderId="63" xfId="5" applyNumberFormat="1" applyFont="1" applyFill="1" applyBorder="1" applyAlignment="1" applyProtection="1">
      <alignment horizontal="right" vertical="center"/>
    </xf>
    <xf numFmtId="166" fontId="10" fillId="0" borderId="8" xfId="0" applyNumberFormat="1" applyFont="1" applyBorder="1" applyAlignment="1">
      <alignment horizontal="right" vertical="center"/>
    </xf>
    <xf numFmtId="0" fontId="35" fillId="0" borderId="16" xfId="0" applyFont="1" applyBorder="1" applyAlignment="1"/>
    <xf numFmtId="166" fontId="0" fillId="0" borderId="47" xfId="0" applyNumberFormat="1" applyBorder="1" applyAlignment="1">
      <alignment horizontal="center"/>
    </xf>
    <xf numFmtId="166" fontId="0" fillId="0" borderId="94" xfId="0" applyNumberFormat="1" applyBorder="1" applyAlignment="1">
      <alignment horizontal="right"/>
    </xf>
    <xf numFmtId="0" fontId="16" fillId="0" borderId="54" xfId="5" applyFont="1" applyBorder="1" applyAlignment="1" applyProtection="1">
      <alignment horizontal="center" textRotation="90" wrapText="1"/>
    </xf>
    <xf numFmtId="0" fontId="16" fillId="0" borderId="60" xfId="5" applyFont="1" applyBorder="1" applyAlignment="1" applyProtection="1">
      <alignment horizontal="center" textRotation="90" wrapText="1"/>
    </xf>
    <xf numFmtId="0" fontId="16" fillId="0" borderId="70" xfId="5" applyFont="1" applyFill="1" applyBorder="1" applyAlignment="1" applyProtection="1">
      <alignment horizontal="right" vertical="center"/>
    </xf>
    <xf numFmtId="164" fontId="16" fillId="0" borderId="89" xfId="5" applyNumberFormat="1" applyFont="1" applyBorder="1" applyAlignment="1" applyProtection="1">
      <alignment horizontal="right" vertical="center"/>
    </xf>
    <xf numFmtId="164" fontId="16" fillId="4" borderId="66" xfId="5" applyNumberFormat="1" applyFont="1" applyFill="1" applyBorder="1" applyAlignment="1" applyProtection="1">
      <alignment horizontal="right" vertical="center"/>
    </xf>
    <xf numFmtId="164" fontId="16" fillId="0" borderId="66" xfId="5" applyNumberFormat="1" applyFont="1" applyBorder="1" applyAlignment="1" applyProtection="1">
      <alignment horizontal="right" vertical="center"/>
    </xf>
    <xf numFmtId="164" fontId="16" fillId="0" borderId="66" xfId="5" applyNumberFormat="1" applyFont="1" applyFill="1" applyBorder="1" applyAlignment="1" applyProtection="1">
      <alignment horizontal="right" vertical="center"/>
    </xf>
    <xf numFmtId="14" fontId="0" fillId="0" borderId="0" xfId="0" applyNumberFormat="1" applyAlignment="1"/>
    <xf numFmtId="0" fontId="13" fillId="0" borderId="0" xfId="0" applyFont="1" applyAlignment="1"/>
    <xf numFmtId="0" fontId="36" fillId="0" borderId="0" xfId="0" applyFont="1" applyAlignment="1"/>
    <xf numFmtId="0" fontId="5" fillId="0" borderId="0" xfId="0" applyFont="1" applyAlignment="1"/>
    <xf numFmtId="0" fontId="17" fillId="0" borderId="95" xfId="0" applyFont="1" applyBorder="1" applyAlignment="1">
      <alignment horizontal="center"/>
    </xf>
    <xf numFmtId="0" fontId="17" fillId="0" borderId="96" xfId="0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27" fillId="0" borderId="11" xfId="0" applyFont="1" applyBorder="1" applyAlignment="1">
      <alignment horizontal="center" vertical="center"/>
    </xf>
    <xf numFmtId="166" fontId="0" fillId="0" borderId="8" xfId="0" applyNumberFormat="1" applyFill="1" applyBorder="1" applyAlignment="1">
      <alignment vertical="center"/>
    </xf>
    <xf numFmtId="0" fontId="3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13" fillId="0" borderId="0" xfId="0" applyNumberFormat="1" applyFont="1" applyAlignment="1"/>
  </cellXfs>
  <cellStyles count="9">
    <cellStyle name="Normální" xfId="0" builtinId="0"/>
    <cellStyle name="Styl 1" xfId="1"/>
    <cellStyle name="Styl 2" xfId="2"/>
    <cellStyle name="Styl 3" xfId="3"/>
    <cellStyle name="Styl 4" xfId="4"/>
    <cellStyle name="Styl 5" xfId="5"/>
    <cellStyle name="Styl 6" xfId="6"/>
    <cellStyle name="Styl 7" xfId="7"/>
    <cellStyle name="Styl 8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G35"/>
  <sheetViews>
    <sheetView topLeftCell="A10" zoomScaleNormal="85" workbookViewId="0">
      <selection sqref="A1:N33"/>
    </sheetView>
  </sheetViews>
  <sheetFormatPr defaultColWidth="10.28515625" defaultRowHeight="12.75" x14ac:dyDescent="0.2"/>
  <cols>
    <col min="1" max="1" width="5.42578125" customWidth="1"/>
    <col min="2" max="2" width="21.42578125" customWidth="1"/>
    <col min="3" max="12" width="5.7109375" customWidth="1"/>
    <col min="13" max="13" width="5.85546875" customWidth="1"/>
    <col min="14" max="14" width="5.7109375" customWidth="1"/>
    <col min="15" max="15" width="10.28515625" customWidth="1"/>
    <col min="16" max="16" width="10.28515625" style="20" customWidth="1"/>
  </cols>
  <sheetData>
    <row r="1" spans="1:241" ht="18.75" customHeight="1" x14ac:dyDescent="0.3">
      <c r="A1" s="94" t="s">
        <v>0</v>
      </c>
      <c r="B1" s="94"/>
      <c r="C1" s="95"/>
      <c r="D1" s="95"/>
      <c r="E1" s="96" t="s">
        <v>1</v>
      </c>
      <c r="F1" s="94"/>
      <c r="G1" s="94"/>
      <c r="H1" s="94"/>
      <c r="I1" s="94"/>
      <c r="J1" s="94"/>
      <c r="K1" s="94"/>
      <c r="L1" s="217" t="s">
        <v>156</v>
      </c>
      <c r="M1" s="94"/>
      <c r="N1" s="94"/>
    </row>
    <row r="2" spans="1:241" ht="24.95" customHeight="1" x14ac:dyDescent="0.3">
      <c r="A2" s="229" t="s">
        <v>196</v>
      </c>
      <c r="B2" s="1"/>
      <c r="C2" s="160"/>
      <c r="D2" s="160"/>
      <c r="G2" s="1"/>
      <c r="H2" s="7"/>
      <c r="I2" s="7" t="s">
        <v>2</v>
      </c>
      <c r="J2" s="1"/>
      <c r="K2" s="1"/>
      <c r="M2" s="1"/>
      <c r="N2" s="1"/>
    </row>
    <row r="3" spans="1:241" ht="24.95" customHeight="1" x14ac:dyDescent="0.25">
      <c r="A3" s="229" t="s">
        <v>165</v>
      </c>
      <c r="B3" s="230"/>
      <c r="C3" s="230"/>
      <c r="D3" s="228"/>
      <c r="E3" s="238">
        <v>43446</v>
      </c>
      <c r="F3" s="228"/>
      <c r="H3" s="227"/>
      <c r="I3" s="227"/>
      <c r="J3" s="185"/>
      <c r="K3" s="185"/>
      <c r="L3" s="161"/>
      <c r="P3"/>
      <c r="S3" s="20"/>
    </row>
    <row r="4" spans="1:241" ht="15.75" x14ac:dyDescent="0.25">
      <c r="A4" s="236" t="s">
        <v>195</v>
      </c>
      <c r="B4" s="237"/>
      <c r="C4" s="237"/>
      <c r="D4" s="237"/>
      <c r="E4" s="237"/>
      <c r="F4" s="237"/>
      <c r="G4" s="237"/>
      <c r="H4" s="237"/>
      <c r="I4" s="237"/>
    </row>
    <row r="6" spans="1:241" ht="15" x14ac:dyDescent="0.2">
      <c r="A6" s="182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241" x14ac:dyDescent="0.2">
      <c r="A7" s="84"/>
      <c r="B7" s="85"/>
      <c r="C7" s="86" t="s">
        <v>4</v>
      </c>
      <c r="D7" s="86"/>
      <c r="E7" s="86"/>
      <c r="F7" s="86"/>
      <c r="G7" s="86"/>
      <c r="H7" s="86"/>
      <c r="I7" s="86"/>
      <c r="J7" s="87"/>
      <c r="K7" s="88" t="s">
        <v>4</v>
      </c>
      <c r="L7" s="87"/>
      <c r="M7" s="87"/>
      <c r="N7" s="89"/>
    </row>
    <row r="8" spans="1:241" ht="13.5" x14ac:dyDescent="0.25">
      <c r="A8" s="48"/>
      <c r="B8" s="37"/>
      <c r="C8" s="93" t="s">
        <v>5</v>
      </c>
      <c r="D8" s="62"/>
      <c r="E8" s="62"/>
      <c r="F8" s="62"/>
      <c r="G8" s="63" t="s">
        <v>6</v>
      </c>
      <c r="H8" s="64"/>
      <c r="I8" s="64"/>
      <c r="J8" s="65"/>
      <c r="K8" s="93" t="s">
        <v>7</v>
      </c>
      <c r="L8" s="62"/>
      <c r="M8" s="62"/>
      <c r="N8" s="66"/>
    </row>
    <row r="9" spans="1:241" ht="13.5" x14ac:dyDescent="0.25">
      <c r="A9" s="48"/>
      <c r="B9" s="37"/>
      <c r="C9" s="67" t="s">
        <v>8</v>
      </c>
      <c r="D9" s="62" t="s">
        <v>9</v>
      </c>
      <c r="E9" s="62"/>
      <c r="F9" s="63" t="s">
        <v>10</v>
      </c>
      <c r="G9" s="68" t="s">
        <v>11</v>
      </c>
      <c r="H9" s="69"/>
      <c r="I9" s="69"/>
      <c r="J9" s="70"/>
      <c r="K9" s="71"/>
      <c r="L9" s="63" t="s">
        <v>12</v>
      </c>
      <c r="M9" s="64"/>
      <c r="N9" s="65"/>
    </row>
    <row r="10" spans="1:241" ht="13.5" x14ac:dyDescent="0.25">
      <c r="A10" s="48"/>
      <c r="B10" s="37"/>
      <c r="C10" s="72" t="s">
        <v>13</v>
      </c>
      <c r="D10" s="73" t="s">
        <v>14</v>
      </c>
      <c r="E10" s="74" t="s">
        <v>15</v>
      </c>
      <c r="F10" s="75" t="s">
        <v>16</v>
      </c>
      <c r="G10" s="75" t="s">
        <v>17</v>
      </c>
      <c r="H10" s="69"/>
      <c r="I10" s="69"/>
      <c r="J10" s="70"/>
      <c r="K10" s="74" t="s">
        <v>14</v>
      </c>
      <c r="L10" s="75" t="s">
        <v>18</v>
      </c>
      <c r="M10" s="76"/>
      <c r="N10" s="70"/>
    </row>
    <row r="11" spans="1:241" ht="13.5" x14ac:dyDescent="0.25">
      <c r="A11" s="77" t="s">
        <v>19</v>
      </c>
      <c r="B11" s="78" t="s">
        <v>20</v>
      </c>
      <c r="C11" s="79">
        <v>2111</v>
      </c>
      <c r="D11" s="80">
        <v>2131</v>
      </c>
      <c r="E11" s="81">
        <v>2132</v>
      </c>
      <c r="F11" s="80">
        <v>2141</v>
      </c>
      <c r="G11" s="231">
        <v>2142</v>
      </c>
      <c r="H11" s="232">
        <v>2324</v>
      </c>
      <c r="I11" s="233">
        <v>2343</v>
      </c>
      <c r="J11" s="83" t="s">
        <v>21</v>
      </c>
      <c r="K11" s="81">
        <v>3111</v>
      </c>
      <c r="L11" s="80">
        <v>3112</v>
      </c>
      <c r="M11" s="82"/>
      <c r="N11" s="83" t="s">
        <v>21</v>
      </c>
    </row>
    <row r="12" spans="1:241" ht="24.95" customHeight="1" x14ac:dyDescent="0.2">
      <c r="A12" s="97">
        <v>1012</v>
      </c>
      <c r="B12" s="90" t="s">
        <v>22</v>
      </c>
      <c r="C12" s="50"/>
      <c r="D12" s="51"/>
      <c r="E12" s="51"/>
      <c r="F12" s="51"/>
      <c r="G12" s="51"/>
      <c r="H12" s="52"/>
      <c r="I12" s="52"/>
      <c r="J12" s="54">
        <f t="shared" ref="J12:J32" si="0">SUM(C12:I12)</f>
        <v>0</v>
      </c>
      <c r="K12" s="50"/>
      <c r="L12" s="51"/>
      <c r="M12" s="52"/>
      <c r="N12" s="54">
        <f t="shared" ref="N12:N32" si="1">SUM(K12:M12)</f>
        <v>0</v>
      </c>
      <c r="O12" s="9"/>
      <c r="P12" s="102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</row>
    <row r="13" spans="1:241" ht="24.95" customHeight="1" x14ac:dyDescent="0.2">
      <c r="A13" s="97">
        <v>1031</v>
      </c>
      <c r="B13" s="90" t="s">
        <v>23</v>
      </c>
      <c r="C13" s="50"/>
      <c r="D13" s="51"/>
      <c r="E13" s="51"/>
      <c r="F13" s="51"/>
      <c r="G13" s="51"/>
      <c r="H13" s="52"/>
      <c r="I13" s="52"/>
      <c r="J13" s="54">
        <f t="shared" si="0"/>
        <v>0</v>
      </c>
      <c r="K13" s="50"/>
      <c r="L13" s="51"/>
      <c r="M13" s="52"/>
      <c r="N13" s="54">
        <f t="shared" si="1"/>
        <v>0</v>
      </c>
      <c r="O13" s="9"/>
      <c r="P13" s="102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</row>
    <row r="14" spans="1:241" ht="24.95" customHeight="1" x14ac:dyDescent="0.2">
      <c r="A14" s="98">
        <v>2119</v>
      </c>
      <c r="B14" s="91" t="s">
        <v>166</v>
      </c>
      <c r="C14" s="49"/>
      <c r="D14" s="18"/>
      <c r="E14" s="18"/>
      <c r="F14" s="18"/>
      <c r="G14" s="18"/>
      <c r="H14" s="53"/>
      <c r="I14" s="53"/>
      <c r="J14" s="54">
        <f t="shared" si="0"/>
        <v>0</v>
      </c>
      <c r="K14" s="49"/>
      <c r="L14" s="18"/>
      <c r="M14" s="53"/>
      <c r="N14" s="54">
        <f t="shared" si="1"/>
        <v>0</v>
      </c>
      <c r="O14" s="9"/>
      <c r="P14" s="102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</row>
    <row r="15" spans="1:241" ht="24.95" customHeight="1" x14ac:dyDescent="0.2">
      <c r="A15" s="98">
        <v>2310</v>
      </c>
      <c r="B15" s="91" t="s">
        <v>24</v>
      </c>
      <c r="C15" s="49"/>
      <c r="D15" s="18"/>
      <c r="E15" s="18"/>
      <c r="F15" s="18"/>
      <c r="G15" s="18"/>
      <c r="H15" s="53"/>
      <c r="I15" s="53"/>
      <c r="J15" s="54">
        <f t="shared" si="0"/>
        <v>0</v>
      </c>
      <c r="K15" s="49"/>
      <c r="L15" s="18"/>
      <c r="M15" s="53"/>
      <c r="N15" s="54">
        <f t="shared" si="1"/>
        <v>0</v>
      </c>
      <c r="O15" s="9"/>
      <c r="P15" s="102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</row>
    <row r="16" spans="1:241" ht="24.95" customHeight="1" x14ac:dyDescent="0.2">
      <c r="A16" s="98">
        <v>2321</v>
      </c>
      <c r="B16" s="91" t="s">
        <v>25</v>
      </c>
      <c r="C16" s="49">
        <v>31</v>
      </c>
      <c r="D16" s="18"/>
      <c r="E16" s="18"/>
      <c r="F16" s="18"/>
      <c r="G16" s="18"/>
      <c r="H16" s="53"/>
      <c r="I16" s="53"/>
      <c r="J16" s="54">
        <f t="shared" si="0"/>
        <v>31</v>
      </c>
      <c r="K16" s="49"/>
      <c r="L16" s="18"/>
      <c r="M16" s="53"/>
      <c r="N16" s="54">
        <f t="shared" si="1"/>
        <v>0</v>
      </c>
      <c r="O16" s="9"/>
      <c r="P16" s="102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</row>
    <row r="17" spans="1:241" ht="24.95" customHeight="1" x14ac:dyDescent="0.2">
      <c r="A17" s="98">
        <v>3111</v>
      </c>
      <c r="B17" s="91" t="s">
        <v>26</v>
      </c>
      <c r="C17" s="49"/>
      <c r="D17" s="18"/>
      <c r="E17" s="18"/>
      <c r="F17" s="18"/>
      <c r="G17" s="18"/>
      <c r="H17" s="53"/>
      <c r="I17" s="53"/>
      <c r="J17" s="54">
        <f t="shared" si="0"/>
        <v>0</v>
      </c>
      <c r="K17" s="49"/>
      <c r="L17" s="18"/>
      <c r="M17" s="53"/>
      <c r="N17" s="54">
        <f t="shared" si="1"/>
        <v>0</v>
      </c>
      <c r="O17" s="9"/>
      <c r="P17" s="102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</row>
    <row r="18" spans="1:241" ht="24.95" customHeight="1" x14ac:dyDescent="0.2">
      <c r="A18" s="98">
        <v>3341</v>
      </c>
      <c r="B18" s="91" t="s">
        <v>170</v>
      </c>
      <c r="C18" s="49">
        <v>1</v>
      </c>
      <c r="D18" s="18"/>
      <c r="E18" s="18"/>
      <c r="F18" s="18"/>
      <c r="G18" s="18"/>
      <c r="H18" s="53"/>
      <c r="I18" s="53"/>
      <c r="J18" s="54">
        <f t="shared" si="0"/>
        <v>1</v>
      </c>
      <c r="K18" s="49"/>
      <c r="L18" s="18"/>
      <c r="M18" s="53"/>
      <c r="N18" s="54">
        <f t="shared" si="1"/>
        <v>0</v>
      </c>
      <c r="O18" s="9"/>
      <c r="P18" s="102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</row>
    <row r="19" spans="1:241" ht="24.95" customHeight="1" x14ac:dyDescent="0.2">
      <c r="A19" s="98">
        <v>3313</v>
      </c>
      <c r="B19" s="91" t="s">
        <v>28</v>
      </c>
      <c r="C19" s="49"/>
      <c r="D19" s="18"/>
      <c r="E19" s="18"/>
      <c r="F19" s="18"/>
      <c r="G19" s="18"/>
      <c r="H19" s="53"/>
      <c r="I19" s="53"/>
      <c r="J19" s="54">
        <f t="shared" si="0"/>
        <v>0</v>
      </c>
      <c r="K19" s="49"/>
      <c r="L19" s="18"/>
      <c r="M19" s="53"/>
      <c r="N19" s="54">
        <f t="shared" si="1"/>
        <v>0</v>
      </c>
      <c r="O19" s="9"/>
      <c r="P19" s="102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</row>
    <row r="20" spans="1:241" ht="24.95" customHeight="1" x14ac:dyDescent="0.2">
      <c r="A20" s="98">
        <v>3314</v>
      </c>
      <c r="B20" s="91" t="s">
        <v>29</v>
      </c>
      <c r="C20" s="49"/>
      <c r="D20" s="18"/>
      <c r="E20" s="18"/>
      <c r="F20" s="18"/>
      <c r="G20" s="18"/>
      <c r="H20" s="53"/>
      <c r="I20" s="53"/>
      <c r="J20" s="54">
        <f t="shared" si="0"/>
        <v>0</v>
      </c>
      <c r="K20" s="49"/>
      <c r="L20" s="18"/>
      <c r="M20" s="53"/>
      <c r="N20" s="54">
        <f t="shared" si="1"/>
        <v>0</v>
      </c>
      <c r="O20" s="9"/>
      <c r="P20" s="102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</row>
    <row r="21" spans="1:241" ht="24.95" customHeight="1" x14ac:dyDescent="0.2">
      <c r="A21" s="98">
        <v>3319</v>
      </c>
      <c r="B21" s="91" t="s">
        <v>30</v>
      </c>
      <c r="C21" s="49"/>
      <c r="D21" s="18"/>
      <c r="E21" s="18"/>
      <c r="F21" s="18"/>
      <c r="G21" s="18"/>
      <c r="H21" s="53"/>
      <c r="I21" s="53"/>
      <c r="J21" s="54">
        <f t="shared" si="0"/>
        <v>0</v>
      </c>
      <c r="K21" s="49"/>
      <c r="L21" s="18"/>
      <c r="M21" s="53"/>
      <c r="N21" s="54">
        <f t="shared" si="1"/>
        <v>0</v>
      </c>
      <c r="O21" s="9"/>
      <c r="P21" s="102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</row>
    <row r="22" spans="1:241" ht="24.95" customHeight="1" x14ac:dyDescent="0.2">
      <c r="A22" s="98">
        <v>3419</v>
      </c>
      <c r="B22" s="91" t="s">
        <v>31</v>
      </c>
      <c r="C22" s="49"/>
      <c r="D22" s="18"/>
      <c r="E22" s="18"/>
      <c r="F22" s="18"/>
      <c r="G22" s="18"/>
      <c r="H22" s="53"/>
      <c r="I22" s="53"/>
      <c r="J22" s="54">
        <f t="shared" si="0"/>
        <v>0</v>
      </c>
      <c r="K22" s="49"/>
      <c r="L22" s="18"/>
      <c r="M22" s="53"/>
      <c r="N22" s="54">
        <f t="shared" si="1"/>
        <v>0</v>
      </c>
      <c r="O22" s="9"/>
      <c r="P22" s="102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</row>
    <row r="23" spans="1:241" ht="24.95" customHeight="1" x14ac:dyDescent="0.2">
      <c r="A23" s="98">
        <v>3612</v>
      </c>
      <c r="B23" s="91" t="s">
        <v>32</v>
      </c>
      <c r="C23" s="49"/>
      <c r="D23" s="18"/>
      <c r="E23" s="18"/>
      <c r="F23" s="18"/>
      <c r="G23" s="18"/>
      <c r="H23" s="53"/>
      <c r="I23" s="53"/>
      <c r="J23" s="54">
        <f t="shared" si="0"/>
        <v>0</v>
      </c>
      <c r="K23" s="49"/>
      <c r="L23" s="18"/>
      <c r="M23" s="53"/>
      <c r="N23" s="54">
        <f t="shared" si="1"/>
        <v>0</v>
      </c>
      <c r="O23" s="9"/>
      <c r="P23" s="102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</row>
    <row r="24" spans="1:241" ht="24.95" customHeight="1" x14ac:dyDescent="0.2">
      <c r="A24" s="98">
        <v>3632</v>
      </c>
      <c r="B24" s="91" t="s">
        <v>33</v>
      </c>
      <c r="C24" s="49">
        <v>80</v>
      </c>
      <c r="D24" s="18"/>
      <c r="E24" s="18"/>
      <c r="F24" s="18"/>
      <c r="G24" s="18"/>
      <c r="H24" s="53"/>
      <c r="I24" s="53"/>
      <c r="J24" s="54">
        <f t="shared" si="0"/>
        <v>80</v>
      </c>
      <c r="K24" s="49"/>
      <c r="L24" s="18"/>
      <c r="M24" s="53"/>
      <c r="N24" s="54">
        <f t="shared" si="1"/>
        <v>0</v>
      </c>
      <c r="O24" s="9"/>
      <c r="P24" s="102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</row>
    <row r="25" spans="1:241" ht="24.95" customHeight="1" x14ac:dyDescent="0.2">
      <c r="A25" s="98">
        <v>3639</v>
      </c>
      <c r="B25" s="91" t="s">
        <v>34</v>
      </c>
      <c r="C25" s="49"/>
      <c r="D25" s="18">
        <v>87</v>
      </c>
      <c r="E25" s="18">
        <v>6</v>
      </c>
      <c r="F25" s="18"/>
      <c r="G25" s="18"/>
      <c r="H25" s="53"/>
      <c r="I25" s="53"/>
      <c r="J25" s="54">
        <f t="shared" si="0"/>
        <v>93</v>
      </c>
      <c r="K25" s="49"/>
      <c r="L25" s="18"/>
      <c r="M25" s="53"/>
      <c r="N25" s="54">
        <f t="shared" si="1"/>
        <v>0</v>
      </c>
      <c r="O25" s="9"/>
      <c r="P25" s="102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</row>
    <row r="26" spans="1:241" ht="24.95" customHeight="1" x14ac:dyDescent="0.2">
      <c r="A26" s="98">
        <v>3725</v>
      </c>
      <c r="B26" s="91" t="s">
        <v>35</v>
      </c>
      <c r="C26" s="49"/>
      <c r="D26" s="18"/>
      <c r="E26" s="18"/>
      <c r="F26" s="18"/>
      <c r="G26" s="18"/>
      <c r="H26" s="53">
        <v>60</v>
      </c>
      <c r="I26" s="53"/>
      <c r="J26" s="54">
        <f t="shared" si="0"/>
        <v>60</v>
      </c>
      <c r="K26" s="49"/>
      <c r="L26" s="18"/>
      <c r="M26" s="53"/>
      <c r="N26" s="54">
        <f t="shared" si="1"/>
        <v>0</v>
      </c>
      <c r="O26" s="9"/>
      <c r="P26" s="102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</row>
    <row r="27" spans="1:241" ht="24.95" customHeight="1" x14ac:dyDescent="0.2">
      <c r="A27" s="98">
        <v>4314</v>
      </c>
      <c r="B27" s="91" t="s">
        <v>36</v>
      </c>
      <c r="C27" s="49"/>
      <c r="D27" s="18"/>
      <c r="E27" s="18"/>
      <c r="F27" s="18"/>
      <c r="G27" s="18"/>
      <c r="H27" s="53"/>
      <c r="I27" s="53"/>
      <c r="J27" s="54">
        <f t="shared" si="0"/>
        <v>0</v>
      </c>
      <c r="K27" s="49"/>
      <c r="L27" s="18"/>
      <c r="M27" s="53"/>
      <c r="N27" s="54">
        <f t="shared" si="1"/>
        <v>0</v>
      </c>
      <c r="O27" s="9"/>
      <c r="P27" s="102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</row>
    <row r="28" spans="1:241" ht="24.95" customHeight="1" x14ac:dyDescent="0.2">
      <c r="A28" s="98">
        <v>6171</v>
      </c>
      <c r="B28" s="91" t="s">
        <v>37</v>
      </c>
      <c r="C28" s="49"/>
      <c r="D28" s="18"/>
      <c r="E28" s="18">
        <v>5</v>
      </c>
      <c r="F28" s="18"/>
      <c r="G28" s="18"/>
      <c r="H28" s="53"/>
      <c r="I28" s="53"/>
      <c r="J28" s="54">
        <f t="shared" si="0"/>
        <v>5</v>
      </c>
      <c r="K28" s="49"/>
      <c r="L28" s="18"/>
      <c r="M28" s="53"/>
      <c r="N28" s="54">
        <f t="shared" si="1"/>
        <v>0</v>
      </c>
      <c r="O28" s="9"/>
      <c r="P28" s="102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</row>
    <row r="29" spans="1:241" ht="24.95" customHeight="1" x14ac:dyDescent="0.2">
      <c r="A29" s="98">
        <v>6310</v>
      </c>
      <c r="B29" s="91" t="s">
        <v>38</v>
      </c>
      <c r="C29" s="49"/>
      <c r="D29" s="18"/>
      <c r="E29" s="18"/>
      <c r="F29" s="18">
        <v>1.5</v>
      </c>
      <c r="G29" s="18">
        <v>40</v>
      </c>
      <c r="H29" s="53"/>
      <c r="I29" s="53"/>
      <c r="J29" s="54">
        <f t="shared" si="0"/>
        <v>41.5</v>
      </c>
      <c r="K29" s="49"/>
      <c r="L29" s="18"/>
      <c r="M29" s="53"/>
      <c r="N29" s="54">
        <f t="shared" si="1"/>
        <v>0</v>
      </c>
      <c r="O29" s="9"/>
      <c r="P29" s="102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</row>
    <row r="30" spans="1:241" ht="24.95" customHeight="1" x14ac:dyDescent="0.2">
      <c r="A30" s="98">
        <v>6409</v>
      </c>
      <c r="B30" s="91" t="s">
        <v>39</v>
      </c>
      <c r="C30" s="49"/>
      <c r="D30" s="18"/>
      <c r="E30" s="18"/>
      <c r="F30" s="18"/>
      <c r="G30" s="18"/>
      <c r="H30" s="53"/>
      <c r="I30" s="53"/>
      <c r="J30" s="54">
        <f t="shared" si="0"/>
        <v>0</v>
      </c>
      <c r="K30" s="49"/>
      <c r="L30" s="18"/>
      <c r="M30" s="53"/>
      <c r="N30" s="54">
        <f t="shared" si="1"/>
        <v>0</v>
      </c>
      <c r="O30" s="9"/>
      <c r="P30" s="102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</row>
    <row r="31" spans="1:241" ht="24.95" customHeight="1" x14ac:dyDescent="0.2">
      <c r="A31" s="98">
        <v>3633</v>
      </c>
      <c r="B31" s="91" t="s">
        <v>40</v>
      </c>
      <c r="C31" s="49"/>
      <c r="D31" s="18"/>
      <c r="E31" s="18"/>
      <c r="F31" s="18"/>
      <c r="G31" s="18"/>
      <c r="H31" s="53"/>
      <c r="I31" s="53"/>
      <c r="J31" s="54">
        <f t="shared" si="0"/>
        <v>0</v>
      </c>
      <c r="K31" s="49"/>
      <c r="L31" s="18"/>
      <c r="M31" s="53"/>
      <c r="N31" s="54">
        <f t="shared" si="1"/>
        <v>0</v>
      </c>
      <c r="O31" s="9"/>
      <c r="P31" s="102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</row>
    <row r="32" spans="1:241" ht="24.95" customHeight="1" x14ac:dyDescent="0.2">
      <c r="A32" s="99"/>
      <c r="B32" s="92"/>
      <c r="C32" s="55"/>
      <c r="D32" s="56"/>
      <c r="E32" s="56"/>
      <c r="F32" s="56"/>
      <c r="G32" s="56"/>
      <c r="H32" s="57"/>
      <c r="I32" s="57"/>
      <c r="J32" s="54">
        <f t="shared" si="0"/>
        <v>0</v>
      </c>
      <c r="K32" s="55"/>
      <c r="L32" s="56"/>
      <c r="M32" s="57"/>
      <c r="N32" s="54">
        <f t="shared" si="1"/>
        <v>0</v>
      </c>
      <c r="O32" s="9"/>
      <c r="P32" s="102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</row>
    <row r="33" spans="1:241" ht="24.95" customHeight="1" x14ac:dyDescent="0.2">
      <c r="A33" s="100" t="s">
        <v>41</v>
      </c>
      <c r="B33" s="101"/>
      <c r="C33" s="58" t="s">
        <v>42</v>
      </c>
      <c r="D33" s="59" t="s">
        <v>42</v>
      </c>
      <c r="E33" s="59" t="s">
        <v>42</v>
      </c>
      <c r="F33" s="59" t="s">
        <v>42</v>
      </c>
      <c r="G33" s="59" t="s">
        <v>42</v>
      </c>
      <c r="H33" s="60"/>
      <c r="I33" s="60" t="s">
        <v>42</v>
      </c>
      <c r="J33" s="61">
        <f>SUM(J12:J32)</f>
        <v>311.5</v>
      </c>
      <c r="K33" s="58" t="s">
        <v>42</v>
      </c>
      <c r="L33" s="59" t="s">
        <v>42</v>
      </c>
      <c r="M33" s="60" t="s">
        <v>42</v>
      </c>
      <c r="N33" s="61">
        <f>SUM(N12:N32)</f>
        <v>0</v>
      </c>
      <c r="O33" s="9"/>
      <c r="P33" s="102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</row>
    <row r="34" spans="1:241" x14ac:dyDescent="0.2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2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</row>
    <row r="35" spans="1:241" x14ac:dyDescent="0.2">
      <c r="B35" s="17"/>
    </row>
  </sheetData>
  <mergeCells count="1">
    <mergeCell ref="A4:I4"/>
  </mergeCells>
  <phoneticPr fontId="10" type="noConversion"/>
  <printOptions horizontalCentered="1" verticalCentered="1"/>
  <pageMargins left="0.39370078740157483" right="0.19685039370078741" top="0.31496062992125984" bottom="0.31496062992125984" header="0.51181102362204722" footer="0.51181102362204722"/>
  <pageSetup paperSize="9" orientation="portrait" cellComments="asDisplayed" copies="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topLeftCell="B17" workbookViewId="0">
      <selection activeCell="B1" sqref="B1:E49"/>
    </sheetView>
  </sheetViews>
  <sheetFormatPr defaultColWidth="10.28515625" defaultRowHeight="12.75" x14ac:dyDescent="0.2"/>
  <cols>
    <col min="1" max="1" width="9" style="6" customWidth="1"/>
    <col min="2" max="2" width="9.140625" style="6" customWidth="1"/>
    <col min="3" max="3" width="52.140625" customWidth="1"/>
    <col min="4" max="4" width="9.7109375" style="2" customWidth="1"/>
    <col min="5" max="5" width="10" customWidth="1"/>
    <col min="6" max="7" width="10.28515625" customWidth="1"/>
    <col min="8" max="22" width="9.7109375" customWidth="1"/>
  </cols>
  <sheetData>
    <row r="1" spans="1:8" ht="15.75" x14ac:dyDescent="0.25">
      <c r="A1" s="21" t="s">
        <v>43</v>
      </c>
      <c r="B1" s="34"/>
      <c r="C1" s="23"/>
      <c r="D1" s="24"/>
      <c r="E1" s="22" t="s">
        <v>44</v>
      </c>
    </row>
    <row r="2" spans="1:8" ht="18.75" x14ac:dyDescent="0.3">
      <c r="A2" s="43" t="s">
        <v>45</v>
      </c>
      <c r="B2" s="44" t="s">
        <v>46</v>
      </c>
      <c r="C2" s="45" t="s">
        <v>47</v>
      </c>
      <c r="D2" s="46"/>
      <c r="E2" s="47" t="s">
        <v>48</v>
      </c>
    </row>
    <row r="3" spans="1:8" ht="15.95" customHeight="1" x14ac:dyDescent="0.2">
      <c r="A3" s="25"/>
      <c r="B3" s="39">
        <v>1111</v>
      </c>
      <c r="C3" s="40" t="s">
        <v>49</v>
      </c>
      <c r="D3" s="41"/>
      <c r="E3" s="42">
        <v>1200</v>
      </c>
    </row>
    <row r="4" spans="1:8" ht="15.95" customHeight="1" x14ac:dyDescent="0.2">
      <c r="A4" s="25"/>
      <c r="B4" s="35">
        <v>1112</v>
      </c>
      <c r="C4" s="10" t="s">
        <v>50</v>
      </c>
      <c r="D4" s="13"/>
      <c r="E4" s="26">
        <v>25</v>
      </c>
    </row>
    <row r="5" spans="1:8" ht="15.95" customHeight="1" x14ac:dyDescent="0.2">
      <c r="A5" s="25"/>
      <c r="B5" s="35">
        <v>1113</v>
      </c>
      <c r="C5" s="10" t="s">
        <v>144</v>
      </c>
      <c r="D5" s="13"/>
      <c r="E5" s="26">
        <v>120</v>
      </c>
      <c r="H5" s="2"/>
    </row>
    <row r="6" spans="1:8" ht="15.95" customHeight="1" x14ac:dyDescent="0.2">
      <c r="A6" s="25"/>
      <c r="B6" s="35">
        <v>1121</v>
      </c>
      <c r="C6" s="10" t="s">
        <v>51</v>
      </c>
      <c r="D6" s="13"/>
      <c r="E6" s="26">
        <v>1100</v>
      </c>
    </row>
    <row r="7" spans="1:8" ht="15.95" customHeight="1" x14ac:dyDescent="0.2">
      <c r="A7" s="25"/>
      <c r="B7" s="35">
        <v>1122</v>
      </c>
      <c r="C7" s="168" t="s">
        <v>169</v>
      </c>
      <c r="D7" s="13"/>
      <c r="E7" s="26">
        <v>40</v>
      </c>
    </row>
    <row r="8" spans="1:8" ht="15.95" customHeight="1" x14ac:dyDescent="0.2">
      <c r="A8" s="25"/>
      <c r="B8" s="35">
        <v>1211</v>
      </c>
      <c r="C8" s="10" t="s">
        <v>52</v>
      </c>
      <c r="D8" s="13"/>
      <c r="E8" s="26">
        <v>2700</v>
      </c>
    </row>
    <row r="9" spans="1:8" ht="15.95" customHeight="1" x14ac:dyDescent="0.2">
      <c r="A9" s="25"/>
      <c r="B9" s="35">
        <v>1332</v>
      </c>
      <c r="C9" s="10" t="s">
        <v>145</v>
      </c>
      <c r="D9" s="13"/>
      <c r="E9" s="26"/>
    </row>
    <row r="10" spans="1:8" ht="15.95" customHeight="1" x14ac:dyDescent="0.2">
      <c r="A10" s="25"/>
      <c r="B10" s="35">
        <v>1337</v>
      </c>
      <c r="C10" s="10" t="s">
        <v>54</v>
      </c>
      <c r="D10" s="13"/>
      <c r="E10" s="26">
        <v>180</v>
      </c>
    </row>
    <row r="11" spans="1:8" ht="15.95" customHeight="1" x14ac:dyDescent="0.2">
      <c r="A11" s="25"/>
      <c r="B11" s="35">
        <v>1341</v>
      </c>
      <c r="C11" s="10" t="s">
        <v>55</v>
      </c>
      <c r="D11" s="13"/>
      <c r="E11" s="26">
        <v>7</v>
      </c>
    </row>
    <row r="12" spans="1:8" ht="15.95" customHeight="1" x14ac:dyDescent="0.2">
      <c r="A12" s="25"/>
      <c r="B12" s="35">
        <v>1342</v>
      </c>
      <c r="C12" s="10" t="s">
        <v>56</v>
      </c>
      <c r="D12" s="13"/>
      <c r="E12" s="26"/>
    </row>
    <row r="13" spans="1:8" ht="15.95" customHeight="1" x14ac:dyDescent="0.2">
      <c r="A13" s="25"/>
      <c r="B13" s="35">
        <v>1343</v>
      </c>
      <c r="C13" s="10" t="s">
        <v>57</v>
      </c>
      <c r="D13" s="13"/>
      <c r="E13" s="26"/>
    </row>
    <row r="14" spans="1:8" ht="15.95" customHeight="1" x14ac:dyDescent="0.2">
      <c r="A14" s="25"/>
      <c r="B14" s="35">
        <v>1344</v>
      </c>
      <c r="C14" s="10" t="s">
        <v>58</v>
      </c>
      <c r="D14" s="13"/>
      <c r="E14" s="26"/>
    </row>
    <row r="15" spans="1:8" ht="15.95" customHeight="1" x14ac:dyDescent="0.2">
      <c r="A15" s="25"/>
      <c r="B15" s="35">
        <v>1345</v>
      </c>
      <c r="C15" s="10" t="s">
        <v>59</v>
      </c>
      <c r="D15" s="13"/>
      <c r="E15" s="26">
        <v>75</v>
      </c>
    </row>
    <row r="16" spans="1:8" ht="15.95" customHeight="1" x14ac:dyDescent="0.2">
      <c r="A16" s="25"/>
      <c r="B16" s="35">
        <v>1346</v>
      </c>
      <c r="C16" s="10" t="s">
        <v>60</v>
      </c>
      <c r="D16" s="13"/>
      <c r="E16" s="26"/>
    </row>
    <row r="17" spans="1:6" ht="15.95" customHeight="1" x14ac:dyDescent="0.2">
      <c r="A17" s="25"/>
      <c r="B17" s="35">
        <v>1347</v>
      </c>
      <c r="C17" s="10" t="s">
        <v>61</v>
      </c>
      <c r="D17" s="13"/>
      <c r="E17" s="26"/>
    </row>
    <row r="18" spans="1:6" ht="15.95" customHeight="1" x14ac:dyDescent="0.2">
      <c r="A18" s="25"/>
      <c r="B18" s="35">
        <v>1351</v>
      </c>
      <c r="C18" s="10" t="s">
        <v>176</v>
      </c>
      <c r="D18" s="13"/>
      <c r="E18" s="26">
        <v>15</v>
      </c>
    </row>
    <row r="19" spans="1:6" ht="15.95" customHeight="1" x14ac:dyDescent="0.2">
      <c r="A19" s="25"/>
      <c r="B19" s="35">
        <v>1356</v>
      </c>
      <c r="C19" s="10" t="s">
        <v>183</v>
      </c>
      <c r="D19" s="13"/>
      <c r="E19" s="26">
        <v>26</v>
      </c>
    </row>
    <row r="20" spans="1:6" ht="15.95" customHeight="1" x14ac:dyDescent="0.2">
      <c r="A20" s="27"/>
      <c r="B20" s="35">
        <v>1361</v>
      </c>
      <c r="C20" s="10" t="s">
        <v>53</v>
      </c>
      <c r="D20" s="13"/>
      <c r="E20" s="26">
        <v>1</v>
      </c>
    </row>
    <row r="21" spans="1:6" ht="15.95" customHeight="1" x14ac:dyDescent="0.2">
      <c r="A21" s="27"/>
      <c r="B21" s="35">
        <v>1381</v>
      </c>
      <c r="C21" s="10" t="s">
        <v>184</v>
      </c>
      <c r="D21" s="13"/>
      <c r="E21" s="26">
        <v>33</v>
      </c>
    </row>
    <row r="22" spans="1:6" ht="15.95" customHeight="1" x14ac:dyDescent="0.2">
      <c r="A22" s="27"/>
      <c r="B22" s="35">
        <v>1382</v>
      </c>
      <c r="C22" s="10" t="s">
        <v>185</v>
      </c>
      <c r="D22" s="13"/>
      <c r="E22" s="26">
        <v>0</v>
      </c>
    </row>
    <row r="23" spans="1:6" ht="15.95" customHeight="1" x14ac:dyDescent="0.2">
      <c r="A23" s="27"/>
      <c r="B23" s="35">
        <v>1511</v>
      </c>
      <c r="C23" s="10" t="s">
        <v>62</v>
      </c>
      <c r="D23" s="13"/>
      <c r="E23" s="26">
        <v>1300</v>
      </c>
    </row>
    <row r="24" spans="1:6" s="171" customFormat="1" ht="15.95" customHeight="1" x14ac:dyDescent="0.2">
      <c r="A24" s="166"/>
      <c r="B24" s="167"/>
      <c r="C24" s="168"/>
      <c r="D24" s="169"/>
      <c r="E24" s="170"/>
    </row>
    <row r="25" spans="1:6" ht="15.95" customHeight="1" x14ac:dyDescent="0.2">
      <c r="A25" s="28"/>
      <c r="B25" s="36"/>
      <c r="C25" s="11"/>
      <c r="D25" s="14"/>
      <c r="E25" s="170"/>
    </row>
    <row r="26" spans="1:6" ht="15.95" customHeight="1" x14ac:dyDescent="0.2">
      <c r="A26" s="28" t="s">
        <v>63</v>
      </c>
      <c r="B26" s="36"/>
      <c r="C26" s="11" t="s">
        <v>64</v>
      </c>
      <c r="D26" s="14" t="s">
        <v>65</v>
      </c>
      <c r="E26" s="175">
        <f>SUM(E3:E25)</f>
        <v>6822</v>
      </c>
    </row>
    <row r="27" spans="1:6" ht="15.95" customHeight="1" x14ac:dyDescent="0.2">
      <c r="A27" s="28" t="s">
        <v>66</v>
      </c>
      <c r="B27" s="36"/>
      <c r="C27" s="11" t="s">
        <v>67</v>
      </c>
      <c r="D27" s="14" t="s">
        <v>65</v>
      </c>
      <c r="E27" s="29">
        <f>př_str1!$J$33</f>
        <v>311.5</v>
      </c>
    </row>
    <row r="28" spans="1:6" ht="15.95" customHeight="1" x14ac:dyDescent="0.2">
      <c r="A28" s="28" t="s">
        <v>68</v>
      </c>
      <c r="B28" s="36"/>
      <c r="C28" s="11" t="s">
        <v>69</v>
      </c>
      <c r="D28" s="14" t="s">
        <v>65</v>
      </c>
      <c r="E28" s="29"/>
    </row>
    <row r="29" spans="1:6" ht="15.95" customHeight="1" x14ac:dyDescent="0.2">
      <c r="A29" s="28" t="s">
        <v>70</v>
      </c>
      <c r="B29" s="36"/>
      <c r="C29" s="11" t="s">
        <v>71</v>
      </c>
      <c r="D29" s="14"/>
      <c r="E29" s="29">
        <f>SUM(E26:E28)</f>
        <v>7133.5</v>
      </c>
    </row>
    <row r="30" spans="1:6" s="171" customFormat="1" ht="15.95" customHeight="1" x14ac:dyDescent="0.2">
      <c r="A30" s="234"/>
      <c r="B30" s="167">
        <v>4111</v>
      </c>
      <c r="C30" s="168" t="s">
        <v>189</v>
      </c>
      <c r="D30" s="169"/>
      <c r="E30" s="170">
        <v>50</v>
      </c>
    </row>
    <row r="31" spans="1:6" ht="15.95" customHeight="1" x14ac:dyDescent="0.2">
      <c r="A31" s="30"/>
      <c r="B31" s="35">
        <v>4112</v>
      </c>
      <c r="C31" s="10" t="s">
        <v>72</v>
      </c>
      <c r="D31" s="13"/>
      <c r="E31" s="26">
        <v>153.6</v>
      </c>
      <c r="F31" t="s">
        <v>188</v>
      </c>
    </row>
    <row r="32" spans="1:6" ht="15.95" customHeight="1" x14ac:dyDescent="0.2">
      <c r="A32" s="25"/>
      <c r="B32" s="35">
        <v>4116</v>
      </c>
      <c r="C32" s="10" t="s">
        <v>172</v>
      </c>
      <c r="D32" s="13"/>
      <c r="E32" s="26">
        <v>190</v>
      </c>
    </row>
    <row r="33" spans="1:256" ht="15.95" customHeight="1" x14ac:dyDescent="0.2">
      <c r="A33" s="25"/>
      <c r="B33" s="35">
        <v>4122</v>
      </c>
      <c r="C33" s="10"/>
      <c r="D33" s="13"/>
      <c r="E33" s="26"/>
    </row>
    <row r="34" spans="1:256" ht="15.95" customHeight="1" x14ac:dyDescent="0.2">
      <c r="A34" s="27"/>
      <c r="B34" s="35">
        <v>4216</v>
      </c>
      <c r="C34" s="10" t="s">
        <v>173</v>
      </c>
      <c r="D34" s="13"/>
      <c r="E34" s="235"/>
    </row>
    <row r="35" spans="1:256" ht="15.95" customHeight="1" x14ac:dyDescent="0.2">
      <c r="A35" s="27"/>
      <c r="B35" s="35">
        <v>4222</v>
      </c>
      <c r="C35" s="168" t="s">
        <v>190</v>
      </c>
      <c r="D35" s="13"/>
      <c r="E35" s="26">
        <v>1080</v>
      </c>
    </row>
    <row r="36" spans="1:256" ht="15.95" customHeight="1" x14ac:dyDescent="0.2">
      <c r="A36" s="28" t="s">
        <v>73</v>
      </c>
      <c r="B36" s="36"/>
      <c r="C36" s="11" t="s">
        <v>74</v>
      </c>
      <c r="D36" s="14" t="s">
        <v>65</v>
      </c>
      <c r="E36" s="29">
        <f>SUM(E30:E35)</f>
        <v>1473.6</v>
      </c>
    </row>
    <row r="37" spans="1:256" ht="18" customHeight="1" x14ac:dyDescent="0.2">
      <c r="A37" s="31" t="s">
        <v>75</v>
      </c>
      <c r="B37" s="38"/>
      <c r="C37" s="12" t="s">
        <v>76</v>
      </c>
      <c r="D37" s="15"/>
      <c r="E37" s="32">
        <f>E29+E36</f>
        <v>8607.1</v>
      </c>
    </row>
    <row r="38" spans="1:256" ht="15.95" customHeight="1" x14ac:dyDescent="0.2">
      <c r="A38" s="33"/>
      <c r="B38" s="35"/>
      <c r="C38" s="10"/>
      <c r="D38" s="13"/>
      <c r="E38" s="26"/>
      <c r="H38" s="172"/>
    </row>
    <row r="39" spans="1:256" ht="15.95" customHeight="1" x14ac:dyDescent="0.2">
      <c r="A39" s="33" t="s">
        <v>77</v>
      </c>
      <c r="B39" s="35"/>
      <c r="C39" s="10" t="s">
        <v>78</v>
      </c>
      <c r="D39" s="16"/>
      <c r="E39" s="26"/>
      <c r="H39" s="172"/>
    </row>
    <row r="40" spans="1:256" ht="15.95" customHeight="1" x14ac:dyDescent="0.2">
      <c r="A40" s="25"/>
      <c r="B40" s="35">
        <v>8113</v>
      </c>
      <c r="C40" s="10" t="s">
        <v>79</v>
      </c>
      <c r="D40" s="16"/>
      <c r="E40" s="2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256" ht="15.95" customHeight="1" x14ac:dyDescent="0.2">
      <c r="A41" s="25"/>
      <c r="B41" s="35">
        <v>8114</v>
      </c>
      <c r="C41" s="10" t="s">
        <v>80</v>
      </c>
      <c r="D41" s="16"/>
      <c r="E41" s="26"/>
    </row>
    <row r="42" spans="1:256" ht="15.95" customHeight="1" x14ac:dyDescent="0.2">
      <c r="A42" s="25"/>
      <c r="B42" s="107">
        <v>8115</v>
      </c>
      <c r="C42" s="108" t="s">
        <v>81</v>
      </c>
      <c r="D42" s="16"/>
      <c r="E42" s="26"/>
    </row>
    <row r="43" spans="1:256" ht="15.95" customHeight="1" x14ac:dyDescent="0.2">
      <c r="A43" s="25"/>
      <c r="B43" s="39">
        <v>8123</v>
      </c>
      <c r="C43" s="40" t="s">
        <v>82</v>
      </c>
      <c r="D43" s="16"/>
      <c r="E43" s="2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15.95" customHeight="1" thickBot="1" x14ac:dyDescent="0.25">
      <c r="A44" s="181"/>
      <c r="B44" s="103">
        <v>8124</v>
      </c>
      <c r="C44" s="104" t="s">
        <v>83</v>
      </c>
      <c r="D44" s="105"/>
      <c r="E44" s="106"/>
    </row>
    <row r="46" spans="1:256" x14ac:dyDescent="0.2">
      <c r="B46" t="s">
        <v>182</v>
      </c>
    </row>
    <row r="47" spans="1:256" x14ac:dyDescent="0.2">
      <c r="B47"/>
    </row>
    <row r="48" spans="1:256" ht="18" customHeight="1" x14ac:dyDescent="0.25">
      <c r="B48" s="176" t="s">
        <v>84</v>
      </c>
      <c r="C48" s="177"/>
      <c r="D48" s="178"/>
      <c r="E48" s="20"/>
    </row>
    <row r="49" spans="1:5" ht="18" customHeight="1" x14ac:dyDescent="0.2">
      <c r="B49" s="179">
        <f>E37</f>
        <v>8607.1</v>
      </c>
      <c r="C49" s="218">
        <f>B49+D49</f>
        <v>8607.1</v>
      </c>
      <c r="D49" s="219">
        <f>E40+E41+E42+E43+E44</f>
        <v>0</v>
      </c>
      <c r="E49" s="20"/>
    </row>
    <row r="50" spans="1:5" x14ac:dyDescent="0.2">
      <c r="A50" s="158"/>
      <c r="B50" s="158"/>
      <c r="C50" s="158"/>
      <c r="D50" s="158"/>
      <c r="E50" s="158"/>
    </row>
    <row r="51" spans="1:5" s="19" customFormat="1" x14ac:dyDescent="0.2">
      <c r="A51" s="158"/>
      <c r="B51" s="164"/>
      <c r="C51" s="158"/>
      <c r="D51" s="158"/>
      <c r="E51" s="158"/>
    </row>
    <row r="52" spans="1:5" s="19" customFormat="1" x14ac:dyDescent="0.2">
      <c r="A52" s="159"/>
      <c r="B52" s="158"/>
      <c r="C52" s="158"/>
      <c r="D52" s="158"/>
      <c r="E52" s="158"/>
    </row>
    <row r="53" spans="1:5" s="19" customFormat="1" x14ac:dyDescent="0.2">
      <c r="A53" s="159"/>
      <c r="B53" s="158"/>
      <c r="D53" s="158"/>
      <c r="E53" s="158"/>
    </row>
    <row r="54" spans="1:5" s="19" customFormat="1" x14ac:dyDescent="0.2">
      <c r="A54" s="158"/>
      <c r="B54" s="158"/>
      <c r="C54" s="158"/>
      <c r="D54" s="158"/>
      <c r="E54" s="158"/>
    </row>
    <row r="55" spans="1:5" s="19" customFormat="1" x14ac:dyDescent="0.2">
      <c r="A55" s="158"/>
      <c r="B55" s="158"/>
      <c r="C55" s="158"/>
      <c r="D55" s="158"/>
      <c r="E55" s="158"/>
    </row>
    <row r="56" spans="1:5" s="19" customFormat="1" x14ac:dyDescent="0.2">
      <c r="A56" s="158"/>
      <c r="B56" s="158"/>
      <c r="C56" s="158"/>
      <c r="D56" s="158"/>
      <c r="E56" s="158"/>
    </row>
    <row r="57" spans="1:5" x14ac:dyDescent="0.2">
      <c r="A57" s="158"/>
      <c r="B57" s="158"/>
      <c r="C57" s="158"/>
      <c r="D57" s="158"/>
      <c r="E57" s="158"/>
    </row>
  </sheetData>
  <phoneticPr fontId="10" type="noConversion"/>
  <printOptions horizontalCentered="1"/>
  <pageMargins left="0.39370078740157483" right="0.59055118110236227" top="0.39370078740157483" bottom="0.39370078740157483" header="0.51181102362204722" footer="0.51181102362204722"/>
  <pageSetup paperSize="9" orientation="portrait" copies="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Y59"/>
  <sheetViews>
    <sheetView zoomScaleNormal="100" workbookViewId="0">
      <pane xSplit="2" ySplit="4" topLeftCell="C5" activePane="bottomRight" state="frozenSplit"/>
      <selection pane="topRight" activeCell="AN2" sqref="AN2"/>
      <selection pane="bottomLeft"/>
      <selection pane="bottomRight" activeCell="AV54" sqref="A1:AV54"/>
    </sheetView>
  </sheetViews>
  <sheetFormatPr defaultRowHeight="12.75" x14ac:dyDescent="0.2"/>
  <cols>
    <col min="1" max="1" width="5" style="154" customWidth="1"/>
    <col min="2" max="2" width="4.28515625" style="155" customWidth="1"/>
    <col min="3" max="14" width="4.7109375" style="154" customWidth="1"/>
    <col min="15" max="23" width="4.7109375" style="156" customWidth="1"/>
    <col min="24" max="24" width="5.42578125" style="156" bestFit="1" customWidth="1"/>
    <col min="25" max="25" width="6.140625" style="156" bestFit="1" customWidth="1"/>
    <col min="26" max="40" width="4.7109375" style="156" customWidth="1"/>
    <col min="41" max="41" width="5.7109375" style="156" bestFit="1" customWidth="1"/>
    <col min="42" max="42" width="5.7109375" style="156" customWidth="1"/>
    <col min="43" max="44" width="4.7109375" style="156" customWidth="1"/>
    <col min="45" max="45" width="8.28515625" style="157" customWidth="1"/>
    <col min="46" max="47" width="0.42578125" style="157" customWidth="1"/>
    <col min="48" max="48" width="19.42578125" style="153" customWidth="1"/>
    <col min="49" max="50" width="9.140625" style="109"/>
    <col min="51" max="51" width="11.28515625" style="109" customWidth="1"/>
    <col min="52" max="16384" width="9.140625" style="109"/>
  </cols>
  <sheetData>
    <row r="1" spans="1:48" ht="18.75" customHeight="1" thickBot="1" x14ac:dyDescent="0.25">
      <c r="A1" s="162" t="s">
        <v>85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</row>
    <row r="2" spans="1:48" s="117" customFormat="1" ht="99.75" customHeight="1" x14ac:dyDescent="0.2">
      <c r="A2" s="110" t="s">
        <v>86</v>
      </c>
      <c r="B2" s="186" t="s">
        <v>87</v>
      </c>
      <c r="C2" s="111" t="s">
        <v>88</v>
      </c>
      <c r="D2" s="111" t="s">
        <v>89</v>
      </c>
      <c r="E2" s="112" t="s">
        <v>150</v>
      </c>
      <c r="F2" s="112" t="s">
        <v>90</v>
      </c>
      <c r="G2" s="112" t="s">
        <v>91</v>
      </c>
      <c r="H2" s="112" t="s">
        <v>92</v>
      </c>
      <c r="I2" s="112" t="s">
        <v>93</v>
      </c>
      <c r="J2" s="112" t="s">
        <v>94</v>
      </c>
      <c r="K2" s="112" t="s">
        <v>95</v>
      </c>
      <c r="L2" s="112" t="s">
        <v>157</v>
      </c>
      <c r="M2" s="112" t="s">
        <v>96</v>
      </c>
      <c r="N2" s="112" t="s">
        <v>97</v>
      </c>
      <c r="O2" s="112" t="s">
        <v>98</v>
      </c>
      <c r="P2" s="112" t="s">
        <v>99</v>
      </c>
      <c r="Q2" s="112" t="s">
        <v>100</v>
      </c>
      <c r="R2" s="112" t="s">
        <v>101</v>
      </c>
      <c r="S2" s="112" t="s">
        <v>102</v>
      </c>
      <c r="T2" s="112" t="s">
        <v>103</v>
      </c>
      <c r="U2" s="112" t="s">
        <v>104</v>
      </c>
      <c r="V2" s="112" t="s">
        <v>163</v>
      </c>
      <c r="W2" s="112" t="s">
        <v>179</v>
      </c>
      <c r="X2" s="112" t="s">
        <v>105</v>
      </c>
      <c r="Y2" s="112" t="s">
        <v>106</v>
      </c>
      <c r="Z2" s="112" t="s">
        <v>107</v>
      </c>
      <c r="AA2" s="112" t="s">
        <v>108</v>
      </c>
      <c r="AB2" s="112" t="s">
        <v>109</v>
      </c>
      <c r="AC2" s="112" t="s">
        <v>111</v>
      </c>
      <c r="AD2" s="112" t="s">
        <v>147</v>
      </c>
      <c r="AE2" s="112" t="s">
        <v>154</v>
      </c>
      <c r="AF2" s="112" t="s">
        <v>193</v>
      </c>
      <c r="AG2" s="112" t="s">
        <v>112</v>
      </c>
      <c r="AH2" s="112" t="s">
        <v>110</v>
      </c>
      <c r="AI2" s="112" t="s">
        <v>113</v>
      </c>
      <c r="AJ2" s="112" t="s">
        <v>114</v>
      </c>
      <c r="AK2" s="112" t="s">
        <v>169</v>
      </c>
      <c r="AL2" s="112" t="s">
        <v>167</v>
      </c>
      <c r="AM2" s="112" t="s">
        <v>174</v>
      </c>
      <c r="AN2" s="112" t="s">
        <v>148</v>
      </c>
      <c r="AO2" s="112" t="s">
        <v>115</v>
      </c>
      <c r="AP2" s="220" t="s">
        <v>161</v>
      </c>
      <c r="AQ2" s="112" t="s">
        <v>181</v>
      </c>
      <c r="AR2" s="112" t="s">
        <v>177</v>
      </c>
      <c r="AS2" s="113" t="s">
        <v>116</v>
      </c>
      <c r="AT2" s="114"/>
      <c r="AU2" s="115"/>
      <c r="AV2" s="116" t="s">
        <v>117</v>
      </c>
    </row>
    <row r="3" spans="1:48" s="125" customFormat="1" ht="2.25" customHeight="1" x14ac:dyDescent="0.2">
      <c r="A3" s="118"/>
      <c r="B3" s="187"/>
      <c r="C3" s="119"/>
      <c r="D3" s="119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221"/>
      <c r="AQ3" s="120"/>
      <c r="AR3" s="120"/>
      <c r="AS3" s="121"/>
      <c r="AT3" s="122"/>
      <c r="AU3" s="123"/>
      <c r="AV3" s="124"/>
    </row>
    <row r="4" spans="1:48" s="126" customFormat="1" ht="13.5" thickBot="1" x14ac:dyDescent="0.25">
      <c r="A4" s="198"/>
      <c r="B4" s="199"/>
      <c r="C4" s="200">
        <v>5011</v>
      </c>
      <c r="D4" s="200">
        <v>5021</v>
      </c>
      <c r="E4" s="201">
        <v>5023</v>
      </c>
      <c r="F4" s="201">
        <v>5031</v>
      </c>
      <c r="G4" s="201">
        <v>5032</v>
      </c>
      <c r="H4" s="201">
        <v>5038</v>
      </c>
      <c r="I4" s="201">
        <v>5136</v>
      </c>
      <c r="J4" s="201">
        <v>5137</v>
      </c>
      <c r="K4" s="201">
        <v>5139</v>
      </c>
      <c r="L4" s="201">
        <v>5362</v>
      </c>
      <c r="M4" s="201">
        <v>5151</v>
      </c>
      <c r="N4" s="201">
        <v>5153</v>
      </c>
      <c r="O4" s="202">
        <v>5154</v>
      </c>
      <c r="P4" s="202">
        <v>5155</v>
      </c>
      <c r="Q4" s="202">
        <v>5156</v>
      </c>
      <c r="R4" s="202">
        <v>5159</v>
      </c>
      <c r="S4" s="202">
        <v>5161</v>
      </c>
      <c r="T4" s="202">
        <v>5162</v>
      </c>
      <c r="U4" s="202">
        <v>5163</v>
      </c>
      <c r="V4" s="202">
        <v>5176</v>
      </c>
      <c r="W4" s="202">
        <v>5168</v>
      </c>
      <c r="X4" s="202">
        <v>5169</v>
      </c>
      <c r="Y4" s="202">
        <v>5171</v>
      </c>
      <c r="Z4" s="202">
        <v>5172</v>
      </c>
      <c r="AA4" s="202">
        <v>5173</v>
      </c>
      <c r="AB4" s="202">
        <v>5175</v>
      </c>
      <c r="AC4" s="202">
        <v>5194</v>
      </c>
      <c r="AD4" s="202">
        <v>5222</v>
      </c>
      <c r="AE4" s="202">
        <v>5223</v>
      </c>
      <c r="AF4" s="202">
        <v>5229</v>
      </c>
      <c r="AG4" s="202">
        <v>5321</v>
      </c>
      <c r="AH4" s="202">
        <v>5323</v>
      </c>
      <c r="AI4" s="202">
        <v>5329</v>
      </c>
      <c r="AJ4" s="202">
        <v>5361</v>
      </c>
      <c r="AK4" s="202">
        <v>5362</v>
      </c>
      <c r="AL4" s="202">
        <v>5364</v>
      </c>
      <c r="AM4" s="202">
        <v>5901</v>
      </c>
      <c r="AN4" s="202">
        <v>6119</v>
      </c>
      <c r="AO4" s="202">
        <v>6121</v>
      </c>
      <c r="AP4" s="222">
        <v>6122</v>
      </c>
      <c r="AQ4" s="202">
        <v>6123</v>
      </c>
      <c r="AR4" s="202">
        <v>6130</v>
      </c>
      <c r="AS4" s="203"/>
      <c r="AT4" s="204"/>
      <c r="AU4" s="205"/>
      <c r="AV4" s="206"/>
    </row>
    <row r="5" spans="1:48" s="127" customFormat="1" x14ac:dyDescent="0.2">
      <c r="A5" s="191"/>
      <c r="B5" s="192">
        <v>1011</v>
      </c>
      <c r="C5" s="193"/>
      <c r="D5" s="193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223"/>
      <c r="AQ5" s="194"/>
      <c r="AR5" s="194"/>
      <c r="AS5" s="131">
        <f>SUM(C5:AR5)</f>
        <v>0</v>
      </c>
      <c r="AT5" s="195"/>
      <c r="AU5" s="196"/>
      <c r="AV5" s="197" t="s">
        <v>162</v>
      </c>
    </row>
    <row r="6" spans="1:48" s="127" customFormat="1" ht="13.5" customHeight="1" x14ac:dyDescent="0.2">
      <c r="A6" s="128"/>
      <c r="B6" s="188">
        <v>1031</v>
      </c>
      <c r="C6" s="173"/>
      <c r="D6" s="173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224"/>
      <c r="AQ6" s="130"/>
      <c r="AR6" s="130"/>
      <c r="AS6" s="131">
        <f t="shared" ref="AS6:AS53" si="0">SUM(C6:AR6)</f>
        <v>0</v>
      </c>
      <c r="AT6" s="132"/>
      <c r="AU6" s="133"/>
      <c r="AV6" s="134" t="s">
        <v>118</v>
      </c>
    </row>
    <row r="7" spans="1:48" s="127" customFormat="1" x14ac:dyDescent="0.2">
      <c r="A7" s="135"/>
      <c r="B7" s="189">
        <v>2140</v>
      </c>
      <c r="C7" s="174"/>
      <c r="D7" s="174"/>
      <c r="E7" s="136"/>
      <c r="F7" s="136"/>
      <c r="G7" s="136"/>
      <c r="H7" s="137"/>
      <c r="I7" s="136"/>
      <c r="J7" s="136"/>
      <c r="K7" s="136"/>
      <c r="L7" s="136"/>
      <c r="M7" s="136"/>
      <c r="N7" s="136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225"/>
      <c r="AQ7" s="138"/>
      <c r="AR7" s="138"/>
      <c r="AS7" s="131">
        <f t="shared" si="0"/>
        <v>0</v>
      </c>
      <c r="AT7" s="139"/>
      <c r="AU7" s="140"/>
      <c r="AV7" s="141" t="s">
        <v>119</v>
      </c>
    </row>
    <row r="8" spans="1:48" s="127" customFormat="1" ht="14.25" customHeight="1" x14ac:dyDescent="0.2">
      <c r="A8" s="128"/>
      <c r="B8" s="188">
        <v>2212</v>
      </c>
      <c r="C8" s="173"/>
      <c r="D8" s="173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30"/>
      <c r="P8" s="130"/>
      <c r="Q8" s="130"/>
      <c r="R8" s="130"/>
      <c r="S8" s="130"/>
      <c r="T8" s="130"/>
      <c r="U8" s="130"/>
      <c r="V8" s="130"/>
      <c r="W8" s="130"/>
      <c r="X8" s="130">
        <v>20</v>
      </c>
      <c r="Y8" s="130">
        <v>150</v>
      </c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224"/>
      <c r="AQ8" s="130"/>
      <c r="AR8" s="130"/>
      <c r="AS8" s="131">
        <f t="shared" si="0"/>
        <v>170</v>
      </c>
      <c r="AT8" s="132"/>
      <c r="AU8" s="133"/>
      <c r="AV8" s="134" t="s">
        <v>120</v>
      </c>
    </row>
    <row r="9" spans="1:48" s="127" customFormat="1" x14ac:dyDescent="0.2">
      <c r="A9" s="135"/>
      <c r="B9" s="189">
        <v>2219</v>
      </c>
      <c r="C9" s="174"/>
      <c r="D9" s="174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225"/>
      <c r="AQ9" s="138"/>
      <c r="AR9" s="138"/>
      <c r="AS9" s="131">
        <f t="shared" si="0"/>
        <v>0</v>
      </c>
      <c r="AT9" s="139"/>
      <c r="AU9" s="140"/>
      <c r="AV9" s="141" t="s">
        <v>121</v>
      </c>
    </row>
    <row r="10" spans="1:48" s="165" customFormat="1" x14ac:dyDescent="0.2">
      <c r="A10" s="128"/>
      <c r="B10" s="188">
        <v>2292</v>
      </c>
      <c r="C10" s="173"/>
      <c r="D10" s="173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>
        <v>50</v>
      </c>
      <c r="AI10" s="130"/>
      <c r="AJ10" s="130"/>
      <c r="AK10" s="130"/>
      <c r="AL10" s="130"/>
      <c r="AM10" s="130"/>
      <c r="AN10" s="130"/>
      <c r="AO10" s="130"/>
      <c r="AP10" s="224"/>
      <c r="AQ10" s="130"/>
      <c r="AR10" s="130"/>
      <c r="AS10" s="131">
        <f t="shared" si="0"/>
        <v>50</v>
      </c>
      <c r="AT10" s="132"/>
      <c r="AU10" s="133"/>
      <c r="AV10" s="134" t="s">
        <v>122</v>
      </c>
    </row>
    <row r="11" spans="1:48" s="127" customFormat="1" x14ac:dyDescent="0.2">
      <c r="A11" s="135"/>
      <c r="B11" s="189">
        <v>2310</v>
      </c>
      <c r="C11" s="174"/>
      <c r="D11" s="174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 t="s">
        <v>180</v>
      </c>
      <c r="AI11" s="138"/>
      <c r="AJ11" s="138"/>
      <c r="AK11" s="138"/>
      <c r="AL11" s="138"/>
      <c r="AM11" s="138"/>
      <c r="AN11" s="138"/>
      <c r="AO11" s="138"/>
      <c r="AP11" s="225"/>
      <c r="AQ11" s="138"/>
      <c r="AR11" s="138"/>
      <c r="AS11" s="131">
        <f t="shared" si="0"/>
        <v>0</v>
      </c>
      <c r="AT11" s="139"/>
      <c r="AU11" s="140"/>
      <c r="AV11" s="141" t="s">
        <v>123</v>
      </c>
    </row>
    <row r="12" spans="1:48" s="127" customFormat="1" x14ac:dyDescent="0.2">
      <c r="A12" s="128"/>
      <c r="B12" s="188">
        <v>2321</v>
      </c>
      <c r="C12" s="173"/>
      <c r="D12" s="173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/>
      <c r="P12" s="130"/>
      <c r="Q12" s="130"/>
      <c r="R12" s="130"/>
      <c r="S12" s="130"/>
      <c r="T12" s="130"/>
      <c r="U12" s="130"/>
      <c r="V12" s="130"/>
      <c r="W12" s="130"/>
      <c r="X12" s="130">
        <v>30</v>
      </c>
      <c r="Y12" s="130">
        <v>50</v>
      </c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224"/>
      <c r="AQ12" s="130"/>
      <c r="AR12" s="130"/>
      <c r="AS12" s="131">
        <f t="shared" si="0"/>
        <v>80</v>
      </c>
      <c r="AT12" s="132"/>
      <c r="AU12" s="133"/>
      <c r="AV12" s="134" t="s">
        <v>124</v>
      </c>
    </row>
    <row r="13" spans="1:48" s="127" customFormat="1" x14ac:dyDescent="0.2">
      <c r="A13" s="135"/>
      <c r="B13" s="189">
        <v>2334</v>
      </c>
      <c r="C13" s="174"/>
      <c r="D13" s="174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8"/>
      <c r="P13" s="138"/>
      <c r="Q13" s="138"/>
      <c r="R13" s="138"/>
      <c r="S13" s="138"/>
      <c r="T13" s="138"/>
      <c r="U13" s="138"/>
      <c r="V13" s="138"/>
      <c r="W13" s="138"/>
      <c r="X13" s="138">
        <v>0</v>
      </c>
      <c r="Y13" s="138">
        <v>0</v>
      </c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>
        <v>0</v>
      </c>
      <c r="AP13" s="225"/>
      <c r="AQ13" s="138"/>
      <c r="AR13" s="138"/>
      <c r="AS13" s="131">
        <f t="shared" si="0"/>
        <v>0</v>
      </c>
      <c r="AT13" s="139"/>
      <c r="AU13" s="140"/>
      <c r="AV13" s="141" t="s">
        <v>158</v>
      </c>
    </row>
    <row r="14" spans="1:48" s="127" customFormat="1" x14ac:dyDescent="0.2">
      <c r="A14" s="128"/>
      <c r="B14" s="188">
        <v>3111</v>
      </c>
      <c r="C14" s="173"/>
      <c r="D14" s="173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>
        <v>0</v>
      </c>
      <c r="AH14" s="130"/>
      <c r="AI14" s="130"/>
      <c r="AJ14" s="130"/>
      <c r="AK14" s="130"/>
      <c r="AL14" s="130"/>
      <c r="AM14" s="130"/>
      <c r="AN14" s="130"/>
      <c r="AO14" s="130"/>
      <c r="AP14" s="224"/>
      <c r="AQ14" s="130"/>
      <c r="AR14" s="130"/>
      <c r="AS14" s="131">
        <f t="shared" si="0"/>
        <v>0</v>
      </c>
      <c r="AT14" s="132"/>
      <c r="AU14" s="133"/>
      <c r="AV14" s="134" t="s">
        <v>26</v>
      </c>
    </row>
    <row r="15" spans="1:48" s="127" customFormat="1" x14ac:dyDescent="0.2">
      <c r="A15" s="135"/>
      <c r="B15" s="189">
        <v>3113</v>
      </c>
      <c r="C15" s="174"/>
      <c r="D15" s="174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>
        <v>0</v>
      </c>
      <c r="AH15" s="138"/>
      <c r="AI15" s="138"/>
      <c r="AJ15" s="138"/>
      <c r="AK15" s="138"/>
      <c r="AL15" s="138"/>
      <c r="AM15" s="138"/>
      <c r="AN15" s="138"/>
      <c r="AO15" s="138"/>
      <c r="AP15" s="225"/>
      <c r="AQ15" s="138"/>
      <c r="AR15" s="138"/>
      <c r="AS15" s="131">
        <f t="shared" si="0"/>
        <v>0</v>
      </c>
      <c r="AT15" s="139"/>
      <c r="AU15" s="140"/>
      <c r="AV15" s="141" t="s">
        <v>125</v>
      </c>
    </row>
    <row r="16" spans="1:48" s="127" customFormat="1" x14ac:dyDescent="0.2">
      <c r="A16" s="128"/>
      <c r="B16" s="188">
        <v>3141</v>
      </c>
      <c r="C16" s="173"/>
      <c r="D16" s="173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224"/>
      <c r="AQ16" s="130"/>
      <c r="AR16" s="130"/>
      <c r="AS16" s="131">
        <f t="shared" si="0"/>
        <v>0</v>
      </c>
      <c r="AT16" s="132"/>
      <c r="AU16" s="133"/>
      <c r="AV16" s="134" t="s">
        <v>27</v>
      </c>
    </row>
    <row r="17" spans="1:48" s="127" customFormat="1" x14ac:dyDescent="0.2">
      <c r="A17" s="135"/>
      <c r="B17" s="189"/>
      <c r="C17" s="174"/>
      <c r="D17" s="174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225"/>
      <c r="AQ17" s="138"/>
      <c r="AR17" s="138"/>
      <c r="AS17" s="131">
        <f t="shared" si="0"/>
        <v>0</v>
      </c>
      <c r="AT17" s="139"/>
      <c r="AU17" s="140"/>
      <c r="AV17" s="141"/>
    </row>
    <row r="18" spans="1:48" s="127" customFormat="1" x14ac:dyDescent="0.2">
      <c r="A18" s="128"/>
      <c r="B18" s="188">
        <v>3330</v>
      </c>
      <c r="C18" s="173"/>
      <c r="D18" s="173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>
        <v>0</v>
      </c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224"/>
      <c r="AQ18" s="130"/>
      <c r="AR18" s="130"/>
      <c r="AS18" s="131">
        <f t="shared" si="0"/>
        <v>0</v>
      </c>
      <c r="AT18" s="132"/>
      <c r="AU18" s="133"/>
      <c r="AV18" s="134"/>
    </row>
    <row r="19" spans="1:48" s="127" customFormat="1" x14ac:dyDescent="0.2">
      <c r="A19" s="135"/>
      <c r="B19" s="189">
        <v>3392</v>
      </c>
      <c r="C19" s="174"/>
      <c r="D19" s="174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225"/>
      <c r="AQ19" s="138"/>
      <c r="AR19" s="138"/>
      <c r="AS19" s="131">
        <f t="shared" si="0"/>
        <v>0</v>
      </c>
      <c r="AT19" s="139"/>
      <c r="AU19" s="140"/>
      <c r="AV19" s="141" t="s">
        <v>126</v>
      </c>
    </row>
    <row r="20" spans="1:48" s="127" customFormat="1" x14ac:dyDescent="0.2">
      <c r="A20" s="128"/>
      <c r="B20" s="188">
        <v>3313</v>
      </c>
      <c r="C20" s="173"/>
      <c r="D20" s="173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224"/>
      <c r="AQ20" s="130"/>
      <c r="AR20" s="130"/>
      <c r="AS20" s="131">
        <f t="shared" si="0"/>
        <v>0</v>
      </c>
      <c r="AT20" s="132"/>
      <c r="AU20" s="133"/>
      <c r="AV20" s="134" t="s">
        <v>28</v>
      </c>
    </row>
    <row r="21" spans="1:48" s="127" customFormat="1" x14ac:dyDescent="0.2">
      <c r="A21" s="135"/>
      <c r="B21" s="189">
        <v>3314</v>
      </c>
      <c r="C21" s="174"/>
      <c r="D21" s="174"/>
      <c r="E21" s="136"/>
      <c r="F21" s="136"/>
      <c r="G21" s="136"/>
      <c r="H21" s="136"/>
      <c r="I21" s="136">
        <v>10</v>
      </c>
      <c r="J21" s="136"/>
      <c r="K21" s="136">
        <v>2</v>
      </c>
      <c r="L21" s="136"/>
      <c r="M21" s="136"/>
      <c r="N21" s="136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225"/>
      <c r="AQ21" s="138"/>
      <c r="AR21" s="138"/>
      <c r="AS21" s="131">
        <f t="shared" si="0"/>
        <v>12</v>
      </c>
      <c r="AT21" s="139"/>
      <c r="AU21" s="140"/>
      <c r="AV21" s="141" t="s">
        <v>29</v>
      </c>
    </row>
    <row r="22" spans="1:48" s="127" customFormat="1" x14ac:dyDescent="0.2">
      <c r="A22" s="128"/>
      <c r="B22" s="188">
        <v>3319</v>
      </c>
      <c r="C22" s="173"/>
      <c r="D22" s="173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224"/>
      <c r="AQ22" s="130"/>
      <c r="AR22" s="130"/>
      <c r="AS22" s="131">
        <f t="shared" si="0"/>
        <v>0</v>
      </c>
      <c r="AT22" s="132"/>
      <c r="AU22" s="133"/>
      <c r="AV22" s="134" t="s">
        <v>127</v>
      </c>
    </row>
    <row r="23" spans="1:48" s="127" customFormat="1" x14ac:dyDescent="0.2">
      <c r="A23" s="135"/>
      <c r="B23" s="189">
        <v>3326</v>
      </c>
      <c r="C23" s="174"/>
      <c r="D23" s="174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8">
        <v>1</v>
      </c>
      <c r="P23" s="138"/>
      <c r="Q23" s="138"/>
      <c r="R23" s="138"/>
      <c r="S23" s="138"/>
      <c r="T23" s="138"/>
      <c r="U23" s="138"/>
      <c r="V23" s="138"/>
      <c r="W23" s="138"/>
      <c r="X23" s="138"/>
      <c r="Y23" s="138">
        <v>0</v>
      </c>
      <c r="Z23" s="138"/>
      <c r="AA23" s="138"/>
      <c r="AB23" s="138"/>
      <c r="AC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225"/>
      <c r="AQ23" s="138"/>
      <c r="AR23" s="138"/>
      <c r="AS23" s="131">
        <f t="shared" si="0"/>
        <v>1</v>
      </c>
      <c r="AT23" s="139"/>
      <c r="AU23" s="140"/>
      <c r="AV23" s="141" t="s">
        <v>128</v>
      </c>
    </row>
    <row r="24" spans="1:48" s="127" customFormat="1" x14ac:dyDescent="0.2">
      <c r="A24" s="128"/>
      <c r="B24" s="188">
        <v>3341</v>
      </c>
      <c r="C24" s="173"/>
      <c r="D24" s="173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>
        <v>60</v>
      </c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224"/>
      <c r="AQ24" s="130"/>
      <c r="AR24" s="130"/>
      <c r="AS24" s="131">
        <f t="shared" si="0"/>
        <v>60</v>
      </c>
      <c r="AT24" s="132"/>
      <c r="AU24" s="133"/>
      <c r="AV24" s="134" t="s">
        <v>129</v>
      </c>
    </row>
    <row r="25" spans="1:48" s="127" customFormat="1" x14ac:dyDescent="0.2">
      <c r="A25" s="135"/>
      <c r="B25" s="189">
        <v>3349</v>
      </c>
      <c r="C25" s="174"/>
      <c r="D25" s="174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8"/>
      <c r="P25" s="138"/>
      <c r="Q25" s="138"/>
      <c r="R25" s="138"/>
      <c r="S25" s="138"/>
      <c r="T25" s="138"/>
      <c r="U25" s="138"/>
      <c r="V25" s="138"/>
      <c r="W25" s="138"/>
      <c r="X25" s="138">
        <v>16</v>
      </c>
      <c r="Y25" s="138" t="s">
        <v>191</v>
      </c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225"/>
      <c r="AQ25" s="138"/>
      <c r="AR25" s="138"/>
      <c r="AS25" s="131">
        <f t="shared" si="0"/>
        <v>16</v>
      </c>
      <c r="AT25" s="139"/>
      <c r="AU25" s="140"/>
      <c r="AV25" s="141" t="s">
        <v>31</v>
      </c>
    </row>
    <row r="26" spans="1:48" s="127" customFormat="1" x14ac:dyDescent="0.2">
      <c r="A26" s="128"/>
      <c r="B26" s="188">
        <v>3419</v>
      </c>
      <c r="C26" s="173"/>
      <c r="D26" s="173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>
        <v>50</v>
      </c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224"/>
      <c r="AQ26" s="130"/>
      <c r="AR26" s="130"/>
      <c r="AS26" s="131">
        <f t="shared" si="0"/>
        <v>50</v>
      </c>
      <c r="AT26" s="132"/>
      <c r="AU26" s="133"/>
      <c r="AV26" s="134" t="s">
        <v>31</v>
      </c>
    </row>
    <row r="27" spans="1:48" s="127" customFormat="1" x14ac:dyDescent="0.2">
      <c r="A27" s="135"/>
      <c r="B27" s="189">
        <v>3429</v>
      </c>
      <c r="C27" s="174"/>
      <c r="D27" s="174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>
        <v>50</v>
      </c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225"/>
      <c r="AQ27" s="138"/>
      <c r="AR27" s="138"/>
      <c r="AS27" s="131">
        <f t="shared" si="0"/>
        <v>50</v>
      </c>
      <c r="AT27" s="139"/>
      <c r="AU27" s="140"/>
      <c r="AV27" s="141" t="s">
        <v>164</v>
      </c>
    </row>
    <row r="28" spans="1:48" s="127" customFormat="1" x14ac:dyDescent="0.2">
      <c r="A28" s="128"/>
      <c r="B28" s="188">
        <v>3612</v>
      </c>
      <c r="C28" s="173"/>
      <c r="D28" s="173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224"/>
      <c r="AQ28" s="130"/>
      <c r="AR28" s="130"/>
      <c r="AS28" s="131">
        <f t="shared" si="0"/>
        <v>0</v>
      </c>
      <c r="AT28" s="132"/>
      <c r="AU28" s="133"/>
      <c r="AV28" s="134" t="s">
        <v>130</v>
      </c>
    </row>
    <row r="29" spans="1:48" s="127" customFormat="1" x14ac:dyDescent="0.2">
      <c r="A29" s="207"/>
      <c r="B29" s="208">
        <v>3631</v>
      </c>
      <c r="C29" s="209"/>
      <c r="D29" s="209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1">
        <v>60</v>
      </c>
      <c r="P29" s="211"/>
      <c r="Q29" s="211"/>
      <c r="R29" s="211"/>
      <c r="S29" s="211"/>
      <c r="T29" s="211"/>
      <c r="U29" s="211"/>
      <c r="V29" s="211"/>
      <c r="W29" s="211"/>
      <c r="X29" s="210">
        <v>0</v>
      </c>
      <c r="Y29" s="211">
        <v>1620</v>
      </c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26"/>
      <c r="AQ29" s="211"/>
      <c r="AR29" s="211"/>
      <c r="AS29" s="131">
        <f t="shared" si="0"/>
        <v>1680</v>
      </c>
      <c r="AT29" s="212"/>
      <c r="AU29" s="213"/>
      <c r="AV29" s="214" t="s">
        <v>131</v>
      </c>
    </row>
    <row r="30" spans="1:48" s="127" customFormat="1" x14ac:dyDescent="0.2">
      <c r="A30" s="128"/>
      <c r="B30" s="188">
        <v>3632</v>
      </c>
      <c r="C30" s="173"/>
      <c r="D30" s="173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30"/>
      <c r="P30" s="130"/>
      <c r="Q30" s="130"/>
      <c r="R30" s="130"/>
      <c r="S30" s="130"/>
      <c r="T30" s="130"/>
      <c r="U30" s="130"/>
      <c r="V30" s="130"/>
      <c r="W30" s="130"/>
      <c r="X30" s="130">
        <v>0</v>
      </c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224"/>
      <c r="AQ30" s="130"/>
      <c r="AR30" s="130"/>
      <c r="AS30" s="131">
        <f t="shared" si="0"/>
        <v>0</v>
      </c>
      <c r="AT30" s="132"/>
      <c r="AU30" s="133"/>
      <c r="AV30" s="134" t="s">
        <v>159</v>
      </c>
    </row>
    <row r="31" spans="1:48" s="127" customFormat="1" ht="12" customHeight="1" x14ac:dyDescent="0.2">
      <c r="A31" s="207"/>
      <c r="B31" s="208">
        <v>3636</v>
      </c>
      <c r="C31" s="209"/>
      <c r="D31" s="209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1"/>
      <c r="P31" s="211"/>
      <c r="Q31" s="211"/>
      <c r="R31" s="211"/>
      <c r="S31" s="211"/>
      <c r="T31" s="211"/>
      <c r="U31" s="211"/>
      <c r="V31" s="211"/>
      <c r="W31" s="211"/>
      <c r="X31" s="211">
        <v>1.9</v>
      </c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5">
        <v>0</v>
      </c>
      <c r="AO31" s="211"/>
      <c r="AP31" s="226"/>
      <c r="AQ31" s="211"/>
      <c r="AR31" s="211"/>
      <c r="AS31" s="131">
        <f t="shared" si="0"/>
        <v>1.9</v>
      </c>
      <c r="AT31" s="212"/>
      <c r="AU31" s="213"/>
      <c r="AV31" s="214" t="s">
        <v>187</v>
      </c>
    </row>
    <row r="32" spans="1:48" s="127" customFormat="1" x14ac:dyDescent="0.2">
      <c r="A32" s="128"/>
      <c r="B32" s="188">
        <v>3639</v>
      </c>
      <c r="C32" s="173">
        <v>430</v>
      </c>
      <c r="D32" s="173"/>
      <c r="E32" s="129"/>
      <c r="F32" s="129">
        <v>110</v>
      </c>
      <c r="G32" s="129">
        <v>37</v>
      </c>
      <c r="H32" s="129"/>
      <c r="I32" s="129"/>
      <c r="J32" s="129"/>
      <c r="K32" s="129"/>
      <c r="L32" s="129">
        <v>2.1</v>
      </c>
      <c r="M32" s="129"/>
      <c r="N32" s="129"/>
      <c r="O32" s="130">
        <v>45</v>
      </c>
      <c r="P32" s="130"/>
      <c r="Q32" s="130"/>
      <c r="R32" s="130"/>
      <c r="S32" s="130"/>
      <c r="T32" s="130"/>
      <c r="U32" s="130"/>
      <c r="V32" s="130"/>
      <c r="W32" s="130"/>
      <c r="X32" s="184">
        <v>81</v>
      </c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84"/>
      <c r="AO32" s="184">
        <v>0</v>
      </c>
      <c r="AP32" s="224"/>
      <c r="AQ32" s="130"/>
      <c r="AR32" s="130">
        <v>0</v>
      </c>
      <c r="AS32" s="131">
        <f t="shared" si="0"/>
        <v>705.1</v>
      </c>
      <c r="AT32" s="132"/>
      <c r="AU32" s="133"/>
      <c r="AV32" s="134" t="s">
        <v>146</v>
      </c>
    </row>
    <row r="33" spans="1:48" s="127" customFormat="1" x14ac:dyDescent="0.2">
      <c r="A33" s="207"/>
      <c r="B33" s="208">
        <v>3633</v>
      </c>
      <c r="C33" s="209"/>
      <c r="D33" s="209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  <c r="AB33" s="211"/>
      <c r="AC33" s="211"/>
      <c r="AD33" s="211"/>
      <c r="AE33" s="211"/>
      <c r="AF33" s="211"/>
      <c r="AG33" s="211"/>
      <c r="AH33" s="211"/>
      <c r="AI33" s="211"/>
      <c r="AJ33" s="211"/>
      <c r="AK33" s="211"/>
      <c r="AL33" s="211"/>
      <c r="AM33" s="211"/>
      <c r="AN33" s="211"/>
      <c r="AO33" s="211"/>
      <c r="AP33" s="226"/>
      <c r="AQ33" s="211"/>
      <c r="AR33" s="211" t="s">
        <v>178</v>
      </c>
      <c r="AS33" s="131">
        <f t="shared" si="0"/>
        <v>0</v>
      </c>
      <c r="AT33" s="212"/>
      <c r="AU33" s="213"/>
      <c r="AV33" s="214" t="s">
        <v>132</v>
      </c>
    </row>
    <row r="34" spans="1:48" s="127" customFormat="1" x14ac:dyDescent="0.2">
      <c r="A34" s="128"/>
      <c r="B34" s="188">
        <v>3722</v>
      </c>
      <c r="C34" s="173"/>
      <c r="D34" s="173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0"/>
      <c r="P34" s="130"/>
      <c r="Q34" s="130"/>
      <c r="R34" s="130"/>
      <c r="S34" s="130"/>
      <c r="T34" s="130"/>
      <c r="U34" s="130"/>
      <c r="V34" s="130"/>
      <c r="W34" s="130"/>
      <c r="X34" s="130">
        <v>330</v>
      </c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224"/>
      <c r="AQ34" s="130"/>
      <c r="AR34" s="130"/>
      <c r="AS34" s="131">
        <f t="shared" si="0"/>
        <v>330</v>
      </c>
      <c r="AT34" s="132"/>
      <c r="AU34" s="133"/>
      <c r="AV34" s="134" t="s">
        <v>133</v>
      </c>
    </row>
    <row r="35" spans="1:48" s="127" customFormat="1" x14ac:dyDescent="0.2">
      <c r="A35" s="135"/>
      <c r="B35" s="189">
        <v>3729</v>
      </c>
      <c r="C35" s="174"/>
      <c r="D35" s="174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 t="s">
        <v>178</v>
      </c>
      <c r="AH35" s="138"/>
      <c r="AI35" s="138"/>
      <c r="AJ35" s="138"/>
      <c r="AK35" s="138"/>
      <c r="AL35" s="138"/>
      <c r="AM35" s="138"/>
      <c r="AN35" s="138"/>
      <c r="AO35" s="138"/>
      <c r="AP35" s="225"/>
      <c r="AQ35" s="138"/>
      <c r="AR35" s="138"/>
      <c r="AS35" s="131">
        <f t="shared" si="0"/>
        <v>0</v>
      </c>
      <c r="AT35" s="139"/>
      <c r="AU35" s="140"/>
      <c r="AV35" s="141" t="s">
        <v>155</v>
      </c>
    </row>
    <row r="36" spans="1:48" s="127" customFormat="1" x14ac:dyDescent="0.2">
      <c r="A36" s="128"/>
      <c r="B36" s="188">
        <v>3745</v>
      </c>
      <c r="C36" s="173">
        <v>150</v>
      </c>
      <c r="D36" s="173"/>
      <c r="E36" s="129"/>
      <c r="F36" s="129">
        <v>36</v>
      </c>
      <c r="G36" s="129">
        <v>13</v>
      </c>
      <c r="H36" s="129"/>
      <c r="I36" s="129"/>
      <c r="J36" s="129">
        <v>25</v>
      </c>
      <c r="K36" s="129">
        <v>95</v>
      </c>
      <c r="L36" s="129"/>
      <c r="M36" s="129"/>
      <c r="N36" s="129"/>
      <c r="O36" s="130"/>
      <c r="P36" s="130"/>
      <c r="Q36" s="130">
        <v>45</v>
      </c>
      <c r="R36" s="130"/>
      <c r="S36" s="130"/>
      <c r="T36" s="130"/>
      <c r="U36" s="130"/>
      <c r="V36" s="130"/>
      <c r="W36" s="130"/>
      <c r="X36" s="184">
        <v>50</v>
      </c>
      <c r="Y36" s="130">
        <v>50</v>
      </c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224">
        <v>0</v>
      </c>
      <c r="AQ36" s="130"/>
      <c r="AR36" s="130"/>
      <c r="AS36" s="131">
        <f t="shared" si="0"/>
        <v>464</v>
      </c>
      <c r="AT36" s="132"/>
      <c r="AU36" s="133"/>
      <c r="AV36" s="134" t="s">
        <v>134</v>
      </c>
    </row>
    <row r="37" spans="1:48" s="127" customFormat="1" x14ac:dyDescent="0.2">
      <c r="A37" s="135"/>
      <c r="B37" s="189">
        <v>4180</v>
      </c>
      <c r="C37" s="174"/>
      <c r="D37" s="174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225"/>
      <c r="AQ37" s="138"/>
      <c r="AR37" s="138"/>
      <c r="AS37" s="131">
        <f t="shared" si="0"/>
        <v>0</v>
      </c>
      <c r="AT37" s="139"/>
      <c r="AU37" s="140"/>
      <c r="AV37" s="141" t="s">
        <v>135</v>
      </c>
    </row>
    <row r="38" spans="1:48" s="127" customFormat="1" x14ac:dyDescent="0.2">
      <c r="A38" s="128">
        <v>39872</v>
      </c>
      <c r="B38" s="188">
        <v>4199</v>
      </c>
      <c r="C38" s="173"/>
      <c r="D38" s="173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224"/>
      <c r="AQ38" s="130"/>
      <c r="AR38" s="130"/>
      <c r="AS38" s="131">
        <f t="shared" si="0"/>
        <v>0</v>
      </c>
      <c r="AT38" s="132"/>
      <c r="AU38" s="133"/>
      <c r="AV38" s="134" t="s">
        <v>136</v>
      </c>
    </row>
    <row r="39" spans="1:48" s="127" customFormat="1" x14ac:dyDescent="0.2">
      <c r="A39" s="135"/>
      <c r="B39" s="189">
        <v>3636</v>
      </c>
      <c r="C39" s="174"/>
      <c r="D39" s="174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8"/>
      <c r="P39" s="138"/>
      <c r="Q39" s="138"/>
      <c r="R39" s="138"/>
      <c r="S39" s="138"/>
      <c r="T39" s="138"/>
      <c r="U39" s="138"/>
      <c r="V39" s="138"/>
      <c r="W39" s="138"/>
      <c r="X39" s="183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>
        <v>3122.3</v>
      </c>
      <c r="AP39" s="225"/>
      <c r="AQ39" s="138"/>
      <c r="AR39" s="138"/>
      <c r="AS39" s="131">
        <f t="shared" si="0"/>
        <v>3122.3</v>
      </c>
      <c r="AT39" s="139"/>
      <c r="AU39" s="140"/>
      <c r="AV39" s="141" t="s">
        <v>160</v>
      </c>
    </row>
    <row r="40" spans="1:48" s="127" customFormat="1" x14ac:dyDescent="0.2">
      <c r="A40" s="128"/>
      <c r="B40" s="188">
        <v>4314</v>
      </c>
      <c r="C40" s="173"/>
      <c r="D40" s="173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224"/>
      <c r="AQ40" s="130"/>
      <c r="AR40" s="130"/>
      <c r="AS40" s="131">
        <f t="shared" si="0"/>
        <v>0</v>
      </c>
      <c r="AT40" s="132"/>
      <c r="AU40" s="133"/>
      <c r="AV40" s="134" t="s">
        <v>137</v>
      </c>
    </row>
    <row r="41" spans="1:48" s="127" customFormat="1" x14ac:dyDescent="0.2">
      <c r="A41" s="135"/>
      <c r="B41" s="189">
        <v>4319</v>
      </c>
      <c r="C41" s="174"/>
      <c r="D41" s="174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225"/>
      <c r="AQ41" s="138"/>
      <c r="AR41" s="138"/>
      <c r="AS41" s="131">
        <f t="shared" si="0"/>
        <v>0</v>
      </c>
      <c r="AT41" s="139"/>
      <c r="AU41" s="140"/>
      <c r="AV41" s="141" t="s">
        <v>138</v>
      </c>
    </row>
    <row r="42" spans="1:48" s="127" customFormat="1" x14ac:dyDescent="0.2">
      <c r="A42" s="128"/>
      <c r="B42" s="188">
        <v>5212</v>
      </c>
      <c r="C42" s="173"/>
      <c r="D42" s="173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>
        <v>2</v>
      </c>
      <c r="AN42" s="130"/>
      <c r="AO42" s="130"/>
      <c r="AP42" s="224"/>
      <c r="AQ42" s="130"/>
      <c r="AR42" s="130"/>
      <c r="AS42" s="131">
        <f t="shared" si="0"/>
        <v>2</v>
      </c>
      <c r="AT42" s="132"/>
      <c r="AU42" s="133"/>
      <c r="AV42" s="134" t="s">
        <v>175</v>
      </c>
    </row>
    <row r="43" spans="1:48" s="127" customFormat="1" x14ac:dyDescent="0.2">
      <c r="A43" s="135"/>
      <c r="B43" s="189">
        <v>5512</v>
      </c>
      <c r="C43" s="174"/>
      <c r="D43" s="174"/>
      <c r="E43" s="136"/>
      <c r="F43" s="136"/>
      <c r="G43" s="136"/>
      <c r="H43" s="136"/>
      <c r="I43" s="136"/>
      <c r="J43" s="136"/>
      <c r="K43" s="136"/>
      <c r="L43" s="136"/>
      <c r="M43" s="136">
        <v>5</v>
      </c>
      <c r="N43" s="136"/>
      <c r="O43" s="138">
        <v>10</v>
      </c>
      <c r="P43" s="138"/>
      <c r="Q43" s="138"/>
      <c r="R43" s="138"/>
      <c r="S43" s="138"/>
      <c r="T43" s="138"/>
      <c r="U43" s="138"/>
      <c r="V43" s="138"/>
      <c r="W43" s="138"/>
      <c r="X43" s="138"/>
      <c r="Y43" s="138">
        <v>0</v>
      </c>
      <c r="Z43" s="138"/>
      <c r="AA43" s="138"/>
      <c r="AB43" s="138"/>
      <c r="AC43" s="138"/>
      <c r="AD43" s="138">
        <v>105</v>
      </c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225"/>
      <c r="AQ43" s="138"/>
      <c r="AR43" s="138"/>
      <c r="AS43" s="131">
        <f t="shared" si="0"/>
        <v>120</v>
      </c>
      <c r="AT43" s="139"/>
      <c r="AU43" s="140"/>
      <c r="AV43" s="141" t="s">
        <v>139</v>
      </c>
    </row>
    <row r="44" spans="1:48" s="127" customFormat="1" x14ac:dyDescent="0.2">
      <c r="A44" s="128"/>
      <c r="B44" s="188">
        <v>6115</v>
      </c>
      <c r="C44" s="173"/>
      <c r="D44" s="173">
        <v>0</v>
      </c>
      <c r="E44" s="129"/>
      <c r="F44" s="129"/>
      <c r="G44" s="129"/>
      <c r="H44" s="129"/>
      <c r="I44" s="129"/>
      <c r="J44" s="129">
        <v>0</v>
      </c>
      <c r="K44" s="129">
        <v>0</v>
      </c>
      <c r="L44" s="129"/>
      <c r="M44" s="129"/>
      <c r="N44" s="129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>
        <v>0</v>
      </c>
      <c r="AB44" s="130">
        <v>0</v>
      </c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224"/>
      <c r="AQ44" s="130"/>
      <c r="AR44" s="130"/>
      <c r="AS44" s="131">
        <f t="shared" si="0"/>
        <v>0</v>
      </c>
      <c r="AT44" s="132"/>
      <c r="AU44" s="133"/>
      <c r="AV44" s="134" t="s">
        <v>186</v>
      </c>
    </row>
    <row r="45" spans="1:48" s="127" customFormat="1" x14ac:dyDescent="0.2">
      <c r="A45" s="207"/>
      <c r="B45" s="208">
        <v>6117</v>
      </c>
      <c r="C45" s="209"/>
      <c r="D45" s="209">
        <v>30</v>
      </c>
      <c r="E45" s="210"/>
      <c r="F45" s="210"/>
      <c r="G45" s="210"/>
      <c r="H45" s="210"/>
      <c r="I45" s="210"/>
      <c r="J45" s="210"/>
      <c r="K45" s="210">
        <v>10</v>
      </c>
      <c r="L45" s="210"/>
      <c r="M45" s="210"/>
      <c r="N45" s="210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>
        <v>5</v>
      </c>
      <c r="AB45" s="211">
        <v>5</v>
      </c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26"/>
      <c r="AQ45" s="211"/>
      <c r="AR45" s="211"/>
      <c r="AS45" s="131">
        <f t="shared" si="0"/>
        <v>50</v>
      </c>
      <c r="AT45" s="212"/>
      <c r="AU45" s="213"/>
      <c r="AV45" s="214" t="s">
        <v>192</v>
      </c>
    </row>
    <row r="46" spans="1:48" s="127" customFormat="1" x14ac:dyDescent="0.2">
      <c r="A46" s="128"/>
      <c r="B46" s="188"/>
      <c r="C46" s="173"/>
      <c r="D46" s="173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224"/>
      <c r="AQ46" s="130"/>
      <c r="AR46" s="130"/>
      <c r="AS46" s="131">
        <f t="shared" si="0"/>
        <v>0</v>
      </c>
      <c r="AT46" s="132"/>
      <c r="AU46" s="133"/>
      <c r="AV46" s="134"/>
    </row>
    <row r="47" spans="1:48" s="127" customFormat="1" x14ac:dyDescent="0.2">
      <c r="A47" s="135"/>
      <c r="B47" s="189">
        <v>6112</v>
      </c>
      <c r="C47" s="174"/>
      <c r="D47" s="174"/>
      <c r="E47" s="136">
        <v>620</v>
      </c>
      <c r="F47" s="136">
        <v>158</v>
      </c>
      <c r="G47" s="136">
        <v>53</v>
      </c>
      <c r="H47" s="136"/>
      <c r="I47" s="136"/>
      <c r="J47" s="136"/>
      <c r="K47" s="136"/>
      <c r="L47" s="136"/>
      <c r="M47" s="136"/>
      <c r="N47" s="136"/>
      <c r="O47" s="138"/>
      <c r="P47" s="138"/>
      <c r="Q47" s="138"/>
      <c r="R47" s="138"/>
      <c r="S47" s="138"/>
      <c r="T47" s="138">
        <v>6</v>
      </c>
      <c r="U47" s="138"/>
      <c r="V47" s="138">
        <v>2</v>
      </c>
      <c r="W47" s="138"/>
      <c r="X47" s="138"/>
      <c r="Y47" s="138"/>
      <c r="Z47" s="138"/>
      <c r="AA47" s="138">
        <v>0</v>
      </c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225"/>
      <c r="AQ47" s="138"/>
      <c r="AR47" s="138"/>
      <c r="AS47" s="131">
        <f t="shared" si="0"/>
        <v>839</v>
      </c>
      <c r="AT47" s="139"/>
      <c r="AU47" s="140"/>
      <c r="AV47" s="141" t="s">
        <v>140</v>
      </c>
    </row>
    <row r="48" spans="1:48" s="127" customFormat="1" x14ac:dyDescent="0.2">
      <c r="A48" s="128"/>
      <c r="B48" s="188">
        <v>6171</v>
      </c>
      <c r="C48" s="173">
        <v>180</v>
      </c>
      <c r="D48" s="173">
        <v>90</v>
      </c>
      <c r="E48" s="129"/>
      <c r="F48" s="129">
        <v>46</v>
      </c>
      <c r="G48" s="129">
        <v>15</v>
      </c>
      <c r="H48" s="129">
        <v>5</v>
      </c>
      <c r="I48" s="129">
        <v>3</v>
      </c>
      <c r="J48" s="129">
        <v>30</v>
      </c>
      <c r="K48" s="129">
        <v>20</v>
      </c>
      <c r="L48" s="129"/>
      <c r="M48" s="129">
        <v>2</v>
      </c>
      <c r="N48" s="129">
        <v>40</v>
      </c>
      <c r="O48" s="130">
        <v>20</v>
      </c>
      <c r="P48" s="130"/>
      <c r="Q48" s="130">
        <v>20</v>
      </c>
      <c r="R48" s="130"/>
      <c r="S48" s="130">
        <v>3</v>
      </c>
      <c r="T48" s="130">
        <v>1</v>
      </c>
      <c r="U48" s="130"/>
      <c r="V48" s="130"/>
      <c r="W48" s="130">
        <v>20</v>
      </c>
      <c r="X48" s="130">
        <v>70</v>
      </c>
      <c r="Y48" s="130">
        <v>30</v>
      </c>
      <c r="Z48" s="130"/>
      <c r="AA48" s="130">
        <v>3</v>
      </c>
      <c r="AB48" s="130">
        <v>15</v>
      </c>
      <c r="AC48" s="130">
        <v>30</v>
      </c>
      <c r="AD48" s="130"/>
      <c r="AE48" s="130"/>
      <c r="AF48" s="130"/>
      <c r="AG48" s="130"/>
      <c r="AH48" s="130"/>
      <c r="AI48" s="130"/>
      <c r="AJ48" s="130">
        <v>0</v>
      </c>
      <c r="AK48" s="130"/>
      <c r="AL48" s="130"/>
      <c r="AM48" s="130"/>
      <c r="AN48" s="130"/>
      <c r="AO48" s="130"/>
      <c r="AP48" s="224"/>
      <c r="AQ48" s="130"/>
      <c r="AR48" s="130"/>
      <c r="AS48" s="131">
        <f t="shared" si="0"/>
        <v>643</v>
      </c>
      <c r="AT48" s="132"/>
      <c r="AU48" s="133"/>
      <c r="AV48" s="134" t="s">
        <v>37</v>
      </c>
    </row>
    <row r="49" spans="1:51" s="127" customFormat="1" x14ac:dyDescent="0.2">
      <c r="A49" s="135"/>
      <c r="B49" s="189">
        <v>6310</v>
      </c>
      <c r="C49" s="174"/>
      <c r="D49" s="174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8"/>
      <c r="P49" s="138"/>
      <c r="Q49" s="138"/>
      <c r="R49" s="138"/>
      <c r="S49" s="138"/>
      <c r="T49" s="138"/>
      <c r="U49" s="138">
        <v>6</v>
      </c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225"/>
      <c r="AQ49" s="138"/>
      <c r="AR49" s="138"/>
      <c r="AS49" s="131">
        <f t="shared" si="0"/>
        <v>6</v>
      </c>
      <c r="AT49" s="139"/>
      <c r="AU49" s="140"/>
      <c r="AV49" s="141" t="s">
        <v>141</v>
      </c>
      <c r="AY49" s="142"/>
    </row>
    <row r="50" spans="1:51" s="127" customFormat="1" x14ac:dyDescent="0.2">
      <c r="A50" s="128"/>
      <c r="B50" s="188">
        <v>6320</v>
      </c>
      <c r="C50" s="173"/>
      <c r="D50" s="173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30"/>
      <c r="P50" s="130"/>
      <c r="Q50" s="130"/>
      <c r="R50" s="130"/>
      <c r="S50" s="130"/>
      <c r="T50" s="130"/>
      <c r="U50" s="130">
        <v>40</v>
      </c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224"/>
      <c r="AQ50" s="130"/>
      <c r="AR50" s="130"/>
      <c r="AS50" s="131">
        <f t="shared" si="0"/>
        <v>40</v>
      </c>
      <c r="AT50" s="132"/>
      <c r="AU50" s="133"/>
      <c r="AV50" s="134" t="s">
        <v>149</v>
      </c>
      <c r="AY50" s="142"/>
    </row>
    <row r="51" spans="1:51" s="127" customFormat="1" x14ac:dyDescent="0.2">
      <c r="A51" s="207"/>
      <c r="B51" s="208">
        <v>6399</v>
      </c>
      <c r="C51" s="209"/>
      <c r="D51" s="209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>
        <v>40</v>
      </c>
      <c r="AL51" s="211"/>
      <c r="AM51" s="211"/>
      <c r="AN51" s="211"/>
      <c r="AO51" s="211"/>
      <c r="AP51" s="226"/>
      <c r="AQ51" s="211"/>
      <c r="AR51" s="211"/>
      <c r="AS51" s="131">
        <f t="shared" si="0"/>
        <v>40</v>
      </c>
      <c r="AT51" s="212"/>
      <c r="AU51" s="213"/>
      <c r="AV51" s="214" t="s">
        <v>171</v>
      </c>
      <c r="AY51" s="142"/>
    </row>
    <row r="52" spans="1:51" s="127" customFormat="1" x14ac:dyDescent="0.2">
      <c r="A52" s="128"/>
      <c r="B52" s="188">
        <v>6402</v>
      </c>
      <c r="C52" s="173"/>
      <c r="D52" s="173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>
        <v>62.872</v>
      </c>
      <c r="AM52" s="130"/>
      <c r="AN52" s="130"/>
      <c r="AO52" s="130"/>
      <c r="AP52" s="224"/>
      <c r="AQ52" s="130"/>
      <c r="AR52" s="130"/>
      <c r="AS52" s="131">
        <f t="shared" si="0"/>
        <v>62.872</v>
      </c>
      <c r="AT52" s="132"/>
      <c r="AU52" s="133"/>
      <c r="AV52" s="134" t="s">
        <v>168</v>
      </c>
      <c r="AY52" s="142"/>
    </row>
    <row r="53" spans="1:51" s="127" customFormat="1" x14ac:dyDescent="0.2">
      <c r="A53" s="207"/>
      <c r="B53" s="208">
        <v>6409</v>
      </c>
      <c r="C53" s="209"/>
      <c r="D53" s="209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>
        <v>8</v>
      </c>
      <c r="AE53" s="211"/>
      <c r="AF53" s="211">
        <v>3</v>
      </c>
      <c r="AG53" s="211" t="s">
        <v>194</v>
      </c>
      <c r="AH53" s="211"/>
      <c r="AI53" s="211">
        <v>0.9</v>
      </c>
      <c r="AJ53" s="211"/>
      <c r="AK53" s="211"/>
      <c r="AL53" s="211"/>
      <c r="AM53" s="211"/>
      <c r="AN53" s="211"/>
      <c r="AO53" s="211"/>
      <c r="AP53" s="226"/>
      <c r="AQ53" s="211"/>
      <c r="AR53" s="211"/>
      <c r="AS53" s="131">
        <f t="shared" si="0"/>
        <v>11.9</v>
      </c>
      <c r="AT53" s="212"/>
      <c r="AU53" s="213"/>
      <c r="AV53" s="214" t="s">
        <v>142</v>
      </c>
    </row>
    <row r="54" spans="1:51" s="127" customFormat="1" ht="21.75" customHeight="1" thickBot="1" x14ac:dyDescent="0.25">
      <c r="A54" s="163" t="s">
        <v>21</v>
      </c>
      <c r="B54" s="190"/>
      <c r="C54" s="143">
        <f t="shared" ref="C54:AS54" si="1">SUM(C5:C53)</f>
        <v>760</v>
      </c>
      <c r="D54" s="143">
        <f t="shared" si="1"/>
        <v>120</v>
      </c>
      <c r="E54" s="143">
        <f t="shared" si="1"/>
        <v>620</v>
      </c>
      <c r="F54" s="143">
        <f t="shared" si="1"/>
        <v>350</v>
      </c>
      <c r="G54" s="143">
        <f t="shared" si="1"/>
        <v>118</v>
      </c>
      <c r="H54" s="143">
        <f t="shared" si="1"/>
        <v>5</v>
      </c>
      <c r="I54" s="143">
        <f t="shared" si="1"/>
        <v>13</v>
      </c>
      <c r="J54" s="143">
        <f t="shared" si="1"/>
        <v>55</v>
      </c>
      <c r="K54" s="143">
        <f t="shared" si="1"/>
        <v>127</v>
      </c>
      <c r="L54" s="143">
        <f t="shared" si="1"/>
        <v>2.1</v>
      </c>
      <c r="M54" s="143">
        <f t="shared" si="1"/>
        <v>7</v>
      </c>
      <c r="N54" s="143">
        <f t="shared" si="1"/>
        <v>40</v>
      </c>
      <c r="O54" s="143">
        <f t="shared" si="1"/>
        <v>136</v>
      </c>
      <c r="P54" s="143">
        <f t="shared" si="1"/>
        <v>0</v>
      </c>
      <c r="Q54" s="143">
        <f t="shared" si="1"/>
        <v>65</v>
      </c>
      <c r="R54" s="143">
        <f t="shared" si="1"/>
        <v>0</v>
      </c>
      <c r="S54" s="143">
        <f t="shared" si="1"/>
        <v>3</v>
      </c>
      <c r="T54" s="143">
        <f t="shared" si="1"/>
        <v>7</v>
      </c>
      <c r="U54" s="143">
        <f t="shared" si="1"/>
        <v>46</v>
      </c>
      <c r="V54" s="143">
        <f t="shared" si="1"/>
        <v>2</v>
      </c>
      <c r="W54" s="143">
        <f t="shared" si="1"/>
        <v>20</v>
      </c>
      <c r="X54" s="143">
        <f t="shared" si="1"/>
        <v>598.9</v>
      </c>
      <c r="Y54" s="143">
        <f t="shared" si="1"/>
        <v>1960</v>
      </c>
      <c r="Z54" s="143">
        <f t="shared" si="1"/>
        <v>0</v>
      </c>
      <c r="AA54" s="143">
        <f t="shared" si="1"/>
        <v>8</v>
      </c>
      <c r="AB54" s="143">
        <f t="shared" si="1"/>
        <v>20</v>
      </c>
      <c r="AC54" s="143">
        <f t="shared" si="1"/>
        <v>30</v>
      </c>
      <c r="AD54" s="143">
        <f t="shared" si="1"/>
        <v>213</v>
      </c>
      <c r="AE54" s="143">
        <f t="shared" si="1"/>
        <v>0</v>
      </c>
      <c r="AF54" s="143">
        <f t="shared" si="1"/>
        <v>3</v>
      </c>
      <c r="AG54" s="143">
        <f t="shared" si="1"/>
        <v>0</v>
      </c>
      <c r="AH54" s="143">
        <f t="shared" si="1"/>
        <v>50</v>
      </c>
      <c r="AI54" s="143">
        <f t="shared" si="1"/>
        <v>0.9</v>
      </c>
      <c r="AJ54" s="143">
        <f t="shared" si="1"/>
        <v>0</v>
      </c>
      <c r="AK54" s="143">
        <f t="shared" si="1"/>
        <v>40</v>
      </c>
      <c r="AL54" s="143">
        <f t="shared" si="1"/>
        <v>62.872</v>
      </c>
      <c r="AM54" s="143">
        <f t="shared" si="1"/>
        <v>2</v>
      </c>
      <c r="AN54" s="143">
        <f t="shared" si="1"/>
        <v>0</v>
      </c>
      <c r="AO54" s="143">
        <f t="shared" si="1"/>
        <v>3122.3</v>
      </c>
      <c r="AP54" s="143">
        <f t="shared" si="1"/>
        <v>0</v>
      </c>
      <c r="AQ54" s="143">
        <f t="shared" si="1"/>
        <v>0</v>
      </c>
      <c r="AR54" s="143">
        <f t="shared" si="1"/>
        <v>0</v>
      </c>
      <c r="AS54" s="144">
        <f t="shared" si="1"/>
        <v>8607.0719999999983</v>
      </c>
      <c r="AT54" s="145"/>
      <c r="AU54" s="146"/>
      <c r="AV54" s="147" t="s">
        <v>143</v>
      </c>
    </row>
    <row r="55" spans="1:51" s="127" customFormat="1" x14ac:dyDescent="0.2">
      <c r="A55" s="148"/>
      <c r="B55" s="149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T55" s="152"/>
      <c r="AU55" s="152"/>
      <c r="AV55" s="153"/>
    </row>
    <row r="56" spans="1:51" x14ac:dyDescent="0.2">
      <c r="AV56"/>
    </row>
    <row r="57" spans="1:51" x14ac:dyDescent="0.2">
      <c r="AS57" s="157" t="s">
        <v>151</v>
      </c>
      <c r="AV57" s="216">
        <f>př_str4!$C$49</f>
        <v>8607.1</v>
      </c>
      <c r="AW57" s="131">
        <f>SUM(C54:AR54)</f>
        <v>8607.0720000000001</v>
      </c>
    </row>
    <row r="58" spans="1:51" x14ac:dyDescent="0.2">
      <c r="AS58" s="157" t="s">
        <v>152</v>
      </c>
      <c r="AV58" s="180">
        <f>AS54</f>
        <v>8607.0719999999983</v>
      </c>
    </row>
    <row r="59" spans="1:51" x14ac:dyDescent="0.2">
      <c r="AS59" s="157" t="s">
        <v>153</v>
      </c>
      <c r="AV59" s="180">
        <f>AV57-AV58</f>
        <v>2.8000000002066372E-2</v>
      </c>
    </row>
  </sheetData>
  <phoneticPr fontId="10" type="noConversion"/>
  <printOptions horizontalCentered="1" verticalCentered="1"/>
  <pageMargins left="0.19685039370078741" right="0.19685039370078741" top="0.39370078740157483" bottom="0.39370078740157483" header="0.51181102362204722" footer="0.51181102362204722"/>
  <pageSetup paperSize="8" scale="86" orientation="landscape" cellComments="asDisplayed" copies="3" r:id="rId1"/>
  <headerFooter alignWithMargins="0"/>
  <ignoredErrors>
    <ignoredError sqref="C54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"/>
  <sheetViews>
    <sheetView workbookViewId="0">
      <selection activeCell="A2" sqref="A2"/>
    </sheetView>
  </sheetViews>
  <sheetFormatPr defaultColWidth="10.28515625" defaultRowHeight="12.75" x14ac:dyDescent="0.2"/>
  <cols>
    <col min="1" max="52" width="4.42578125" customWidth="1"/>
  </cols>
  <sheetData>
    <row r="1" spans="1:256" x14ac:dyDescent="0.2">
      <c r="A1" s="5"/>
      <c r="B1" s="5"/>
      <c r="C1" s="8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</sheetData>
  <phoneticPr fontId="10" type="noConversion"/>
  <pageMargins left="0.75" right="0.75" top="1" bottom="1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př_str1</vt:lpstr>
      <vt:lpstr>př_str4</vt:lpstr>
      <vt:lpstr>výdaje</vt:lpstr>
      <vt:lpstr>list3</vt:lpstr>
      <vt:lpstr>List1</vt:lpstr>
      <vt:lpstr>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Windows User</cp:lastModifiedBy>
  <cp:lastPrinted>2018-12-13T09:16:25Z</cp:lastPrinted>
  <dcterms:created xsi:type="dcterms:W3CDTF">2002-02-14T20:44:56Z</dcterms:created>
  <dcterms:modified xsi:type="dcterms:W3CDTF">2018-12-13T09:16:30Z</dcterms:modified>
</cp:coreProperties>
</file>